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AC CO-PO\"/>
    </mc:Choice>
  </mc:AlternateContent>
  <bookViews>
    <workbookView xWindow="480" yWindow="390" windowWidth="19815" windowHeight="7395" activeTab="8"/>
  </bookViews>
  <sheets>
    <sheet name="PO" sheetId="8" r:id="rId1"/>
    <sheet name="BT-1 " sheetId="1" r:id="rId2"/>
    <sheet name="BT-2" sheetId="9" r:id="rId3"/>
    <sheet name="BT-3" sheetId="10" r:id="rId4"/>
    <sheet name="BT-4" sheetId="3" r:id="rId5"/>
    <sheet name="BT-5" sheetId="4" r:id="rId6"/>
    <sheet name="BT-6" sheetId="11" r:id="rId7"/>
    <sheet name="BT-7" sheetId="12" r:id="rId8"/>
    <sheet name="BT-8" sheetId="7" r:id="rId9"/>
  </sheets>
  <calcPr calcId="162913"/>
</workbook>
</file>

<file path=xl/calcChain.xml><?xml version="1.0" encoding="utf-8"?>
<calcChain xmlns="http://schemas.openxmlformats.org/spreadsheetml/2006/main">
  <c r="F15" i="7" l="1"/>
  <c r="G15" i="7"/>
  <c r="H15" i="7"/>
  <c r="I15" i="7"/>
  <c r="J15" i="7"/>
  <c r="K15" i="7"/>
  <c r="L15" i="7"/>
  <c r="M15" i="7"/>
  <c r="N15" i="7"/>
  <c r="O15" i="7"/>
  <c r="P15" i="7"/>
  <c r="E15" i="7"/>
  <c r="S12" i="7" l="1"/>
  <c r="R12" i="7"/>
  <c r="P12" i="7"/>
  <c r="F12" i="7"/>
  <c r="G12" i="7"/>
  <c r="H12" i="7"/>
  <c r="I12" i="7"/>
  <c r="J12" i="7"/>
  <c r="K12" i="7"/>
  <c r="L12" i="7"/>
  <c r="M12" i="7"/>
  <c r="N12" i="7"/>
  <c r="O12" i="7"/>
  <c r="E12" i="7"/>
  <c r="S9" i="7"/>
  <c r="R9" i="7"/>
  <c r="F9" i="7"/>
  <c r="G9" i="7"/>
  <c r="H9" i="7"/>
  <c r="I9" i="7"/>
  <c r="J9" i="7"/>
  <c r="K9" i="7"/>
  <c r="L9" i="7"/>
  <c r="M9" i="7"/>
  <c r="N9" i="7"/>
  <c r="O9" i="7"/>
  <c r="P9" i="7"/>
  <c r="E9" i="7"/>
  <c r="S6" i="7"/>
  <c r="R6" i="7"/>
  <c r="F6" i="7"/>
  <c r="G6" i="7"/>
  <c r="H6" i="7"/>
  <c r="I6" i="7"/>
  <c r="J6" i="7"/>
  <c r="K6" i="7"/>
  <c r="L6" i="7"/>
  <c r="M6" i="7"/>
  <c r="N6" i="7"/>
  <c r="O6" i="7"/>
  <c r="P6" i="7"/>
  <c r="E6" i="7"/>
  <c r="F22" i="12" l="1"/>
  <c r="G22" i="12"/>
  <c r="H22" i="12"/>
  <c r="I22" i="12"/>
  <c r="J22" i="12"/>
  <c r="K22" i="12"/>
  <c r="L22" i="12"/>
  <c r="M22" i="12"/>
  <c r="N22" i="12"/>
  <c r="O22" i="12"/>
  <c r="P22" i="12"/>
  <c r="E22" i="12"/>
  <c r="S11" i="12"/>
  <c r="R11" i="12"/>
  <c r="F11" i="12"/>
  <c r="G11" i="12"/>
  <c r="H11" i="12"/>
  <c r="I11" i="12"/>
  <c r="J11" i="12"/>
  <c r="K11" i="12"/>
  <c r="L11" i="12"/>
  <c r="M11" i="12"/>
  <c r="N11" i="12"/>
  <c r="O11" i="12"/>
  <c r="P11" i="12"/>
  <c r="E11" i="12"/>
  <c r="S15" i="12"/>
  <c r="R15" i="12"/>
  <c r="P15" i="12"/>
  <c r="O15" i="12"/>
  <c r="O24" i="12" s="1"/>
  <c r="N15" i="12"/>
  <c r="M15" i="12"/>
  <c r="L15" i="12"/>
  <c r="K15" i="12"/>
  <c r="K24" i="12" s="1"/>
  <c r="J15" i="12"/>
  <c r="I15" i="12"/>
  <c r="H15" i="12"/>
  <c r="G15" i="12"/>
  <c r="G24" i="12" s="1"/>
  <c r="F15" i="12"/>
  <c r="E15" i="12"/>
  <c r="S7" i="12"/>
  <c r="S24" i="12" s="1"/>
  <c r="Q10" i="8" s="1"/>
  <c r="R7" i="12"/>
  <c r="R24" i="12" s="1"/>
  <c r="P10" i="8" s="1"/>
  <c r="P7" i="12"/>
  <c r="P24" i="12" s="1"/>
  <c r="O7" i="12"/>
  <c r="N7" i="12"/>
  <c r="N24" i="12" s="1"/>
  <c r="M7" i="12"/>
  <c r="M24" i="12" s="1"/>
  <c r="L7" i="12"/>
  <c r="L24" i="12" s="1"/>
  <c r="K7" i="12"/>
  <c r="J7" i="12"/>
  <c r="J24" i="12" s="1"/>
  <c r="I7" i="12"/>
  <c r="I24" i="12" s="1"/>
  <c r="H7" i="12"/>
  <c r="H24" i="12" s="1"/>
  <c r="G7" i="12"/>
  <c r="F7" i="12"/>
  <c r="F24" i="12" s="1"/>
  <c r="E7" i="12"/>
  <c r="E24" i="12" s="1"/>
  <c r="S13" i="4"/>
  <c r="R13" i="4"/>
  <c r="S14" i="10"/>
  <c r="R14" i="10"/>
  <c r="F14" i="10"/>
  <c r="G14" i="10"/>
  <c r="H14" i="10"/>
  <c r="I14" i="10"/>
  <c r="J14" i="10"/>
  <c r="K14" i="10"/>
  <c r="L14" i="10"/>
  <c r="M14" i="10"/>
  <c r="N14" i="10"/>
  <c r="O14" i="10"/>
  <c r="P14" i="10"/>
  <c r="E14" i="10"/>
  <c r="S13" i="11"/>
  <c r="R13" i="11"/>
  <c r="F13" i="11"/>
  <c r="G13" i="11"/>
  <c r="H13" i="11"/>
  <c r="I13" i="11"/>
  <c r="J13" i="11"/>
  <c r="K13" i="11"/>
  <c r="L13" i="11"/>
  <c r="M13" i="11"/>
  <c r="N13" i="11"/>
  <c r="O13" i="11"/>
  <c r="P13" i="11"/>
  <c r="E13" i="11"/>
  <c r="P16" i="7" l="1"/>
  <c r="O16" i="7"/>
  <c r="N16" i="7"/>
  <c r="M16" i="7"/>
  <c r="L16" i="7"/>
  <c r="K16" i="7"/>
  <c r="J16" i="7"/>
  <c r="I16" i="7"/>
  <c r="H16" i="7"/>
  <c r="G16" i="7"/>
  <c r="F16" i="7"/>
  <c r="E16" i="7"/>
  <c r="S14" i="3"/>
  <c r="R14" i="3"/>
  <c r="R16" i="7" l="1"/>
  <c r="S16" i="7"/>
  <c r="S14" i="1"/>
  <c r="R14" i="1"/>
  <c r="F14" i="1"/>
  <c r="G14" i="1"/>
  <c r="H14" i="1"/>
  <c r="I14" i="1"/>
  <c r="J14" i="1"/>
  <c r="K14" i="1"/>
  <c r="L14" i="1"/>
  <c r="M14" i="1"/>
  <c r="N14" i="1"/>
  <c r="O14" i="1"/>
  <c r="P14" i="1"/>
  <c r="E14" i="1"/>
  <c r="Q11" i="8" l="1"/>
  <c r="P11" i="8"/>
  <c r="N11" i="8"/>
  <c r="M11" i="8"/>
  <c r="L11" i="8"/>
  <c r="K11" i="8"/>
  <c r="J11" i="8"/>
  <c r="I11" i="8"/>
  <c r="H11" i="8"/>
  <c r="G11" i="8"/>
  <c r="F11" i="8"/>
  <c r="E11" i="8"/>
  <c r="D11" i="8"/>
  <c r="C11" i="8"/>
  <c r="D9" i="8"/>
  <c r="E9" i="8"/>
  <c r="F9" i="8"/>
  <c r="G9" i="8"/>
  <c r="H9" i="8"/>
  <c r="I9" i="8"/>
  <c r="J9" i="8"/>
  <c r="K9" i="8"/>
  <c r="L9" i="8"/>
  <c r="M9" i="8"/>
  <c r="N9" i="8"/>
  <c r="P9" i="8"/>
  <c r="Q9" i="8"/>
  <c r="C9" i="8"/>
  <c r="Q7" i="8"/>
  <c r="P7" i="8"/>
  <c r="F14" i="3"/>
  <c r="D7" i="8" s="1"/>
  <c r="G14" i="3"/>
  <c r="E7" i="8" s="1"/>
  <c r="H14" i="3"/>
  <c r="F7" i="8" s="1"/>
  <c r="I14" i="3"/>
  <c r="G7" i="8" s="1"/>
  <c r="J14" i="3"/>
  <c r="H7" i="8" s="1"/>
  <c r="K14" i="3"/>
  <c r="I7" i="8" s="1"/>
  <c r="L14" i="3"/>
  <c r="J7" i="8" s="1"/>
  <c r="M14" i="3"/>
  <c r="K7" i="8" s="1"/>
  <c r="N14" i="3"/>
  <c r="L7" i="8" s="1"/>
  <c r="O14" i="3"/>
  <c r="M7" i="8" s="1"/>
  <c r="P14" i="3"/>
  <c r="N7" i="8" s="1"/>
  <c r="E14" i="3"/>
  <c r="C7" i="8" s="1"/>
  <c r="S12" i="9"/>
  <c r="Q5" i="8" s="1"/>
  <c r="R12" i="9"/>
  <c r="P5" i="8" s="1"/>
  <c r="Q4" i="8" l="1"/>
  <c r="D10" i="8"/>
  <c r="E10" i="8"/>
  <c r="F10" i="8"/>
  <c r="G10" i="8"/>
  <c r="H10" i="8"/>
  <c r="I10" i="8"/>
  <c r="J10" i="8"/>
  <c r="K10" i="8"/>
  <c r="L10" i="8"/>
  <c r="M10" i="8"/>
  <c r="N10" i="8"/>
  <c r="C10" i="8"/>
  <c r="Q8" i="8"/>
  <c r="P8" i="8"/>
  <c r="Q6" i="8"/>
  <c r="P6" i="8"/>
  <c r="P4" i="8"/>
  <c r="P12" i="8" l="1"/>
  <c r="Q12" i="8"/>
  <c r="N6" i="8"/>
  <c r="M6" i="8"/>
  <c r="L6" i="8"/>
  <c r="K6" i="8"/>
  <c r="J6" i="8"/>
  <c r="I6" i="8"/>
  <c r="H6" i="8"/>
  <c r="G6" i="8"/>
  <c r="F6" i="8"/>
  <c r="E6" i="8"/>
  <c r="D6" i="8"/>
  <c r="C6" i="8"/>
  <c r="P12" i="9"/>
  <c r="N5" i="8" s="1"/>
  <c r="O12" i="9"/>
  <c r="M5" i="8" s="1"/>
  <c r="N12" i="9"/>
  <c r="L5" i="8" s="1"/>
  <c r="M12" i="9"/>
  <c r="K5" i="8" s="1"/>
  <c r="L12" i="9"/>
  <c r="J5" i="8" s="1"/>
  <c r="K12" i="9"/>
  <c r="I5" i="8" s="1"/>
  <c r="J12" i="9"/>
  <c r="H5" i="8" s="1"/>
  <c r="I12" i="9"/>
  <c r="G5" i="8" s="1"/>
  <c r="H12" i="9"/>
  <c r="F5" i="8" s="1"/>
  <c r="G12" i="9"/>
  <c r="E5" i="8" s="1"/>
  <c r="F12" i="9"/>
  <c r="D5" i="8" s="1"/>
  <c r="E12" i="9"/>
  <c r="C5" i="8" s="1"/>
  <c r="O13" i="4"/>
  <c r="M8" i="8" s="1"/>
  <c r="M13" i="4"/>
  <c r="K8" i="8" s="1"/>
  <c r="I13" i="4"/>
  <c r="G8" i="8" s="1"/>
  <c r="E13" i="4"/>
  <c r="C8" i="8" s="1"/>
  <c r="F13" i="4"/>
  <c r="D8" i="8" s="1"/>
  <c r="J13" i="4"/>
  <c r="H8" i="8" s="1"/>
  <c r="N13" i="4"/>
  <c r="L8" i="8" s="1"/>
  <c r="D4" i="8"/>
  <c r="E4" i="8"/>
  <c r="F4" i="8"/>
  <c r="G4" i="8"/>
  <c r="H4" i="8"/>
  <c r="I4" i="8"/>
  <c r="J4" i="8"/>
  <c r="K4" i="8"/>
  <c r="L4" i="8"/>
  <c r="M4" i="8"/>
  <c r="N4" i="8"/>
  <c r="C4" i="8"/>
  <c r="G13" i="4"/>
  <c r="E8" i="8" s="1"/>
  <c r="K13" i="4"/>
  <c r="I8" i="8" s="1"/>
  <c r="L13" i="4"/>
  <c r="J8" i="8" s="1"/>
  <c r="H13" i="4"/>
  <c r="F8" i="8" s="1"/>
  <c r="P13" i="4"/>
  <c r="N8" i="8" s="1"/>
  <c r="G12" i="8" l="1"/>
  <c r="M12" i="8"/>
  <c r="N12" i="8"/>
  <c r="D12" i="8"/>
  <c r="J12" i="8"/>
  <c r="I12" i="8"/>
  <c r="F12" i="8"/>
  <c r="C12" i="8"/>
  <c r="K12" i="8"/>
  <c r="H12" i="8"/>
  <c r="E12" i="8"/>
  <c r="L12" i="8"/>
</calcChain>
</file>

<file path=xl/sharedStrings.xml><?xml version="1.0" encoding="utf-8"?>
<sst xmlns="http://schemas.openxmlformats.org/spreadsheetml/2006/main" count="580" uniqueCount="213">
  <si>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</si>
  <si>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</si>
  <si>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</si>
  <si>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</si>
  <si>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</si>
  <si>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</si>
  <si>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</si>
  <si>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</si>
  <si>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</si>
  <si>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</si>
  <si>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</si>
  <si>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</si>
  <si>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Course</t>
  </si>
  <si>
    <t>Code</t>
  </si>
  <si>
    <t>Sem</t>
  </si>
  <si>
    <t>Srl</t>
  </si>
  <si>
    <t>PSO-1</t>
  </si>
  <si>
    <t>PSO-2</t>
  </si>
  <si>
    <t>Attainment of POs/PSOs through COs</t>
  </si>
  <si>
    <t>NA</t>
  </si>
  <si>
    <t>1a</t>
  </si>
  <si>
    <t>1b</t>
  </si>
  <si>
    <t>1c</t>
  </si>
  <si>
    <t>2b</t>
  </si>
  <si>
    <t>2c</t>
  </si>
  <si>
    <t>3a</t>
  </si>
  <si>
    <t>3b</t>
  </si>
  <si>
    <t>3c</t>
  </si>
  <si>
    <t>4a</t>
  </si>
  <si>
    <t>4c</t>
  </si>
  <si>
    <t>Sem Attainment Score</t>
  </si>
  <si>
    <t>Remarks(Attained/Not Attained)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</si>
  <si>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</si>
  <si>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</si>
  <si>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</si>
  <si>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</si>
  <si>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</si>
  <si>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</si>
  <si>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</si>
  <si>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</si>
  <si>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</si>
  <si>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</si>
  <si>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</si>
  <si>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Sr</t>
  </si>
  <si>
    <t>S.No</t>
  </si>
  <si>
    <t>Mapping of POs/PSOs through COs</t>
  </si>
  <si>
    <t>B1</t>
  </si>
  <si>
    <t>B3</t>
  </si>
  <si>
    <t>Biochemistry</t>
  </si>
  <si>
    <t>Biochemistry Lab</t>
  </si>
  <si>
    <t>B5</t>
  </si>
  <si>
    <t>15B11BT511</t>
  </si>
  <si>
    <t>Bioprocess Engineering</t>
  </si>
  <si>
    <t>15B17BT571</t>
  </si>
  <si>
    <t>Bioprocess Engineering Lab</t>
  </si>
  <si>
    <t>10B11BT513</t>
  </si>
  <si>
    <t>Genetic Engineering</t>
  </si>
  <si>
    <t>10B17BT573</t>
  </si>
  <si>
    <t>Genetic Engineering Lab</t>
  </si>
  <si>
    <t>10B11BT514</t>
  </si>
  <si>
    <t>Immunology</t>
  </si>
  <si>
    <t>10B17BT574</t>
  </si>
  <si>
    <t>Immunology Lab</t>
  </si>
  <si>
    <t>10B11BT511</t>
  </si>
  <si>
    <t>Introduction to Bioinformatics</t>
  </si>
  <si>
    <t>10B17BT571</t>
  </si>
  <si>
    <t>Bioinformatics Lab</t>
  </si>
  <si>
    <t>10B11PD511</t>
  </si>
  <si>
    <t>Social &amp; Legal Issues</t>
  </si>
  <si>
    <t>B Tech Biotechnology</t>
  </si>
  <si>
    <t>B7</t>
  </si>
  <si>
    <t>14B1WBT736</t>
  </si>
  <si>
    <t>Antibody Engineering Technologies</t>
  </si>
  <si>
    <t>DE-II</t>
  </si>
  <si>
    <t>DE-III</t>
  </si>
  <si>
    <t>13M11BT113</t>
  </si>
  <si>
    <t>IPR, Biosafety and Bioethics</t>
  </si>
  <si>
    <t>14B1WBT731</t>
  </si>
  <si>
    <t>Bioenergy and Biofuels</t>
  </si>
  <si>
    <t>DE-IV</t>
  </si>
  <si>
    <t>Quality Management</t>
  </si>
  <si>
    <t>10B1WPD731</t>
  </si>
  <si>
    <t>17B1WHS733</t>
  </si>
  <si>
    <t>Business Analytics</t>
  </si>
  <si>
    <t>17B1WHS732</t>
  </si>
  <si>
    <t>Human Rights for Technocrats</t>
  </si>
  <si>
    <t>HSS Average</t>
  </si>
  <si>
    <t>B2</t>
  </si>
  <si>
    <t>Genetics</t>
  </si>
  <si>
    <t>Genetics Lab</t>
  </si>
  <si>
    <t>B4</t>
  </si>
  <si>
    <t>Molecular Biology</t>
  </si>
  <si>
    <t>Molecular Biology Lab</t>
  </si>
  <si>
    <t>B6</t>
  </si>
  <si>
    <t>10B11PD611</t>
  </si>
  <si>
    <t>10B11BT611</t>
  </si>
  <si>
    <t>Comparative and Functional genomics</t>
  </si>
  <si>
    <t>10B11BT612</t>
  </si>
  <si>
    <t>Food and Agricultural Biotechnology</t>
  </si>
  <si>
    <t>16B11BT611</t>
  </si>
  <si>
    <t>Downstream Processing</t>
  </si>
  <si>
    <t>10B11BT615</t>
  </si>
  <si>
    <t>Diagnostics &amp; Vaccine Manufacture Technologies</t>
  </si>
  <si>
    <t>10B17BT671</t>
  </si>
  <si>
    <t>Comparative and Functional Genomics Lab</t>
  </si>
  <si>
    <t>10B17BT672</t>
  </si>
  <si>
    <t>Food and Agricultural Biotechnology Lab</t>
  </si>
  <si>
    <t>16B17BT671</t>
  </si>
  <si>
    <t>Downstream Processing Lab.</t>
  </si>
  <si>
    <t>10B17BT675</t>
  </si>
  <si>
    <t>Diagnostics &amp; Vaccine Manufacture Technologies Lab</t>
  </si>
  <si>
    <t>B  Tech Biotechnology</t>
  </si>
  <si>
    <t>B8</t>
  </si>
  <si>
    <t>14B1WHS832</t>
  </si>
  <si>
    <t>International Human Resource Management</t>
  </si>
  <si>
    <t>15B1WBT839</t>
  </si>
  <si>
    <t xml:space="preserve"> Infectious Diseases</t>
  </si>
  <si>
    <t>Nano Biotechnology</t>
  </si>
  <si>
    <t>11B1WBT834</t>
  </si>
  <si>
    <t>Genetic Counseling</t>
  </si>
  <si>
    <t>14B1WBT741</t>
  </si>
  <si>
    <t>Bio-resources &amp; Industrial Products</t>
  </si>
  <si>
    <t>14I1WBT531</t>
  </si>
  <si>
    <t>Plant Biotechnology</t>
  </si>
  <si>
    <t>DE-VII</t>
  </si>
  <si>
    <t>2a</t>
  </si>
  <si>
    <t>4b</t>
  </si>
  <si>
    <t>18B11HS111</t>
  </si>
  <si>
    <t>18B17HS171</t>
  </si>
  <si>
    <t>English and Technical Communication lab</t>
  </si>
  <si>
    <t>18B11PH112</t>
  </si>
  <si>
    <t>Basic Engineering Physics</t>
  </si>
  <si>
    <t>18B17PH172</t>
  </si>
  <si>
    <t>Basic Engineering Physics-I Lab</t>
  </si>
  <si>
    <t>18B11MA112</t>
  </si>
  <si>
    <t>18B11CI111</t>
  </si>
  <si>
    <t>18B17CI171</t>
  </si>
  <si>
    <t>18B1WBT731</t>
  </si>
  <si>
    <t>Biosensors:Principles &amp; Applications</t>
  </si>
  <si>
    <t>18B1WBT732</t>
  </si>
  <si>
    <t>Peptides &amp; Therapeutics</t>
  </si>
  <si>
    <t>10B13BT832</t>
  </si>
  <si>
    <t>Industrial Enzymes</t>
  </si>
  <si>
    <t>4d</t>
  </si>
  <si>
    <t>18B11MA212</t>
  </si>
  <si>
    <t>Basic Mathematics-II</t>
  </si>
  <si>
    <t>18B11PH212</t>
  </si>
  <si>
    <t xml:space="preserve">18B11CI211 </t>
  </si>
  <si>
    <t xml:space="preserve"> Data Structure and Algorithms</t>
  </si>
  <si>
    <t>18B17CI271</t>
  </si>
  <si>
    <t>Data Structure and Algorithms Lab</t>
  </si>
  <si>
    <t>18B11EC213</t>
  </si>
  <si>
    <t>Basic Electrical Sciences</t>
  </si>
  <si>
    <t xml:space="preserve">18B17EC272 </t>
  </si>
  <si>
    <t>Basic Electrical Sciences Lab</t>
  </si>
  <si>
    <t xml:space="preserve">18BI7GE171 </t>
  </si>
  <si>
    <t>Workshop Practices</t>
  </si>
  <si>
    <t>DE VI</t>
  </si>
  <si>
    <t>DE V</t>
  </si>
  <si>
    <t xml:space="preserve">English and Technical Communication </t>
  </si>
  <si>
    <t>Basic Maths-1 or</t>
  </si>
  <si>
    <t>18B11HHS311</t>
  </si>
  <si>
    <t>Interpersonal Dynamics, Values and Ethics</t>
  </si>
  <si>
    <t>18B11BT314</t>
  </si>
  <si>
    <t xml:space="preserve">General Chemistry </t>
  </si>
  <si>
    <t>18B17BT374</t>
  </si>
  <si>
    <t xml:space="preserve">General  Chemistry Lab </t>
  </si>
  <si>
    <t>18B11BT313</t>
  </si>
  <si>
    <t>Thermodynamics and Chemical Processes</t>
  </si>
  <si>
    <t>18B17BT373</t>
  </si>
  <si>
    <t>Thermodynamics and Chemical Processes Lab</t>
  </si>
  <si>
    <t>18B11BT312</t>
  </si>
  <si>
    <t>18B17BT372</t>
  </si>
  <si>
    <t>18B11BT311</t>
  </si>
  <si>
    <t>18B17BT371</t>
  </si>
  <si>
    <t>14B1WBI732</t>
  </si>
  <si>
    <t>Computational Systems Biology</t>
  </si>
  <si>
    <t>15M11BT431</t>
  </si>
  <si>
    <t>Traditional Bioprocesses &amp; Their Up-scaling</t>
  </si>
  <si>
    <t>17B11WHS731</t>
  </si>
  <si>
    <t>Entrepreneurship Development</t>
  </si>
  <si>
    <t>10B1WPD735</t>
  </si>
  <si>
    <t>Human Resource Management</t>
  </si>
  <si>
    <t>10B1WPD737. </t>
  </si>
  <si>
    <t>Financial planning</t>
  </si>
  <si>
    <t>10B1WC1737</t>
  </si>
  <si>
    <t>Image Processing Techniques</t>
  </si>
  <si>
    <t>4e</t>
  </si>
  <si>
    <t>4f</t>
  </si>
  <si>
    <t xml:space="preserve">Bioinstrumentation Techniques </t>
  </si>
  <si>
    <t xml:space="preserve">18B11HS411 </t>
  </si>
  <si>
    <t>Finance and Accounts</t>
  </si>
  <si>
    <t xml:space="preserve">18B11BT411 </t>
  </si>
  <si>
    <t>Cell Biology and Culture Technologies</t>
  </si>
  <si>
    <t xml:space="preserve">18B11BT412 </t>
  </si>
  <si>
    <t xml:space="preserve">18B11BT413 </t>
  </si>
  <si>
    <t xml:space="preserve">18B11BT414 </t>
  </si>
  <si>
    <t>Microbiology</t>
  </si>
  <si>
    <t xml:space="preserve">18B17BT471 </t>
  </si>
  <si>
    <t>Cell Biology and Culture Technologies lab</t>
  </si>
  <si>
    <t xml:space="preserve">18B17BT472 </t>
  </si>
  <si>
    <t>18B17BT473</t>
  </si>
  <si>
    <t xml:space="preserve"> Introduction to Bioinformatics lab</t>
  </si>
  <si>
    <t>18B17BT474</t>
  </si>
  <si>
    <t xml:space="preserve"> Microbiology Lab</t>
  </si>
  <si>
    <t>Project Management/Open Elective</t>
  </si>
  <si>
    <t>11B1WBT840</t>
  </si>
  <si>
    <t>18B1WHS831</t>
  </si>
  <si>
    <t>Contemporary India in Globalized Era: Challenges of Democracy and Development</t>
  </si>
  <si>
    <t>Programming for Problem solving II</t>
  </si>
  <si>
    <t xml:space="preserve">Programming for Problem solving II Lab </t>
  </si>
  <si>
    <t>18B11MA312</t>
  </si>
  <si>
    <t>Probability &amp; Statistical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</si>
</sst>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1" xfId="0" applyFont="1" applyFill="1" applyBorder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Font="1"/>
    <xf numFmtId="2" fontId="4" fillId="0" borderId="1" xfId="0" applyNumberFormat="1" applyFont="1" applyBorder="1"/>
    <xf numFmtId="2" fontId="0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left" vertical="center" wrapText="1"/>
    </xf>
    <xf numFmtId="2" fontId="7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11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0" fillId="0" borderId="0" xfId="0" applyBorder="1"/>
    <xf numFmtId="2" fontId="14" fillId="2" borderId="1" xfId="0" applyNumberFormat="1" applyFont="1" applyFill="1" applyBorder="1"/>
    <xf numFmtId="2" fontId="14" fillId="0" borderId="1" xfId="0" applyNumberFormat="1" applyFont="1" applyBorder="1"/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7" fillId="3" borderId="1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15" fillId="0" borderId="1" xfId="0" applyFont="1" applyBorder="1"/>
    <xf numFmtId="0" fontId="19" fillId="0" borderId="1" xfId="0" applyFont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Border="1"/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2" fontId="19" fillId="0" borderId="1" xfId="0" applyNumberFormat="1" applyFont="1" applyBorder="1"/>
    <xf numFmtId="2" fontId="19" fillId="0" borderId="0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/>
    <xf numFmtId="0" fontId="19" fillId="0" borderId="0" xfId="0" applyFont="1" applyBorder="1"/>
    <xf numFmtId="0" fontId="18" fillId="0" borderId="1" xfId="0" applyFont="1" applyFill="1" applyBorder="1"/>
    <xf numFmtId="0" fontId="19" fillId="0" borderId="1" xfId="0" applyFont="1" applyBorder="1" applyAlignment="1">
      <alignment horizontal="left"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0" xfId="0" applyFont="1"/>
    <xf numFmtId="2" fontId="15" fillId="0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8" fillId="0" borderId="1" xfId="0" applyFont="1" applyFill="1" applyBorder="1" applyAlignment="1">
      <alignment horizontal="left" vertical="center" wrapText="1"/>
    </xf>
    <xf numFmtId="2" fontId="15" fillId="4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justify" vertical="top" wrapText="1"/>
    </xf>
    <xf numFmtId="0" fontId="17" fillId="0" borderId="3" xfId="0" applyFont="1" applyBorder="1" applyAlignment="1">
      <alignment horizontal="left"/>
    </xf>
    <xf numFmtId="0" fontId="15" fillId="0" borderId="3" xfId="0" applyFont="1" applyBorder="1" applyAlignment="1">
      <alignment vertical="center"/>
    </xf>
    <xf numFmtId="0" fontId="15" fillId="3" borderId="3" xfId="0" applyFont="1" applyFill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/>
    </xf>
    <xf numFmtId="0" fontId="15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wrapText="1"/>
    </xf>
    <xf numFmtId="0" fontId="19" fillId="0" borderId="5" xfId="0" applyFont="1" applyBorder="1" applyAlignment="1">
      <alignment horizontal="center"/>
    </xf>
    <xf numFmtId="0" fontId="19" fillId="0" borderId="5" xfId="0" applyFont="1" applyBorder="1"/>
    <xf numFmtId="0" fontId="19" fillId="0" borderId="5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top"/>
    </xf>
    <xf numFmtId="0" fontId="18" fillId="0" borderId="5" xfId="0" applyFont="1" applyFill="1" applyBorder="1"/>
    <xf numFmtId="0" fontId="18" fillId="0" borderId="5" xfId="0" applyFont="1" applyBorder="1" applyAlignment="1">
      <alignment horizontal="left" vertical="center"/>
    </xf>
    <xf numFmtId="0" fontId="15" fillId="0" borderId="5" xfId="0" applyFont="1" applyFill="1" applyBorder="1"/>
    <xf numFmtId="0" fontId="16" fillId="0" borderId="1" xfId="0" applyFont="1" applyBorder="1"/>
    <xf numFmtId="164" fontId="17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top" wrapText="1"/>
    </xf>
    <xf numFmtId="164" fontId="15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5" xfId="0" applyFont="1" applyBorder="1"/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/>
    <xf numFmtId="2" fontId="13" fillId="0" borderId="1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5" borderId="1" xfId="0" applyFont="1" applyFill="1" applyBorder="1"/>
    <xf numFmtId="0" fontId="16" fillId="3" borderId="1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wrapText="1"/>
    </xf>
    <xf numFmtId="0" fontId="16" fillId="3" borderId="6" xfId="0" applyFont="1" applyFill="1" applyBorder="1" applyAlignment="1">
      <alignment vertical="top" wrapText="1"/>
    </xf>
    <xf numFmtId="0" fontId="15" fillId="0" borderId="6" xfId="0" applyFont="1" applyBorder="1"/>
    <xf numFmtId="0" fontId="16" fillId="3" borderId="5" xfId="0" applyFont="1" applyFill="1" applyBorder="1" applyAlignment="1">
      <alignment wrapText="1"/>
    </xf>
    <xf numFmtId="0" fontId="17" fillId="0" borderId="5" xfId="0" applyFont="1" applyBorder="1"/>
    <xf numFmtId="2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top" wrapText="1"/>
    </xf>
    <xf numFmtId="0" fontId="19" fillId="0" borderId="6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2" fontId="19" fillId="0" borderId="0" xfId="0" applyNumberFormat="1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S10" sqref="S10"/>
    </sheetView>
  </sheetViews>
  <sheetFormatPr defaultRowHeight="15" x14ac:dyDescent="0.25"/>
  <cols>
    <col min="1" max="1" width="4.140625" customWidth="1"/>
    <col min="2" max="2" width="23.42578125" customWidth="1"/>
    <col min="3" max="11" width="5.85546875" customWidth="1"/>
    <col min="12" max="15" width="7" customWidth="1"/>
    <col min="16" max="16" width="8.140625" customWidth="1"/>
    <col min="17" max="17" width="7.28515625" customWidth="1"/>
  </cols>
  <sheetData>
    <row r="1" spans="1:17" x14ac:dyDescent="0.25">
      <c r="A1" s="178" t="s">
        <v>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s="6" customFormat="1" ht="18.75" customHeight="1" x14ac:dyDescent="0.25">
      <c r="A2" s="5" t="s">
        <v>44</v>
      </c>
      <c r="B2" s="5" t="s">
        <v>12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/>
      <c r="P2" s="5" t="s">
        <v>16</v>
      </c>
      <c r="Q2" s="5" t="s">
        <v>17</v>
      </c>
    </row>
    <row r="3" spans="1:17" s="6" customFormat="1" ht="18.75" customHeight="1" x14ac:dyDescent="0.25">
      <c r="A3" s="5"/>
      <c r="B3" s="9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8"/>
    </row>
    <row r="4" spans="1:17" s="6" customFormat="1" ht="18.75" customHeight="1" x14ac:dyDescent="0.25">
      <c r="A4" s="5">
        <v>1</v>
      </c>
      <c r="B4" s="10" t="s">
        <v>32</v>
      </c>
      <c r="C4" s="41">
        <f>'BT-1 '!E14</f>
        <v>11.69</v>
      </c>
      <c r="D4" s="41">
        <f>'BT-1 '!F14</f>
        <v>10.87</v>
      </c>
      <c r="E4" s="41">
        <f>'BT-1 '!G14</f>
        <v>10.3</v>
      </c>
      <c r="F4" s="41">
        <f>'BT-1 '!H14</f>
        <v>11.13</v>
      </c>
      <c r="G4" s="41">
        <f>'BT-1 '!I14</f>
        <v>8.23</v>
      </c>
      <c r="H4" s="41">
        <f>'BT-1 '!J14</f>
        <v>9.6199999999999992</v>
      </c>
      <c r="I4" s="41">
        <f>'BT-1 '!K14</f>
        <v>6.17</v>
      </c>
      <c r="J4" s="41">
        <f>'BT-1 '!L14</f>
        <v>5.2</v>
      </c>
      <c r="K4" s="41">
        <f>'BT-1 '!M14</f>
        <v>8.23</v>
      </c>
      <c r="L4" s="41">
        <f>'BT-1 '!N14</f>
        <v>11.74</v>
      </c>
      <c r="M4" s="41">
        <f>'BT-1 '!O14</f>
        <v>8.129999999999999</v>
      </c>
      <c r="N4" s="41">
        <f>'BT-1 '!P14</f>
        <v>12.790000000000001</v>
      </c>
      <c r="O4" s="41"/>
      <c r="P4" s="41">
        <f>'BT-1 '!R14</f>
        <v>1.5</v>
      </c>
      <c r="Q4" s="41">
        <f>'BT-1 '!S14</f>
        <v>1</v>
      </c>
    </row>
    <row r="5" spans="1:17" s="6" customFormat="1" ht="18.75" customHeight="1" x14ac:dyDescent="0.25">
      <c r="A5" s="5">
        <v>2</v>
      </c>
      <c r="B5" s="10" t="s">
        <v>33</v>
      </c>
      <c r="C5" s="42">
        <f>'BT-2'!E12</f>
        <v>14.32</v>
      </c>
      <c r="D5" s="42">
        <f>'BT-2'!F12</f>
        <v>13.7</v>
      </c>
      <c r="E5" s="42">
        <f>'BT-2'!G12</f>
        <v>14.05</v>
      </c>
      <c r="F5" s="42">
        <f>'BT-2'!H12</f>
        <v>12.81</v>
      </c>
      <c r="G5" s="42">
        <f>'BT-2'!I12</f>
        <v>13.639999999999999</v>
      </c>
      <c r="H5" s="42">
        <f>'BT-2'!J12</f>
        <v>11.48</v>
      </c>
      <c r="I5" s="42">
        <f>'BT-2'!K12</f>
        <v>8.57</v>
      </c>
      <c r="J5" s="42">
        <f>'BT-2'!L12</f>
        <v>6.47</v>
      </c>
      <c r="K5" s="42">
        <f>'BT-2'!M12</f>
        <v>13.25</v>
      </c>
      <c r="L5" s="42">
        <f>'BT-2'!N12</f>
        <v>13.07</v>
      </c>
      <c r="M5" s="42">
        <f>'BT-2'!O12</f>
        <v>11.01</v>
      </c>
      <c r="N5" s="42">
        <f>'BT-2'!P12</f>
        <v>13.34</v>
      </c>
      <c r="O5" s="42"/>
      <c r="P5" s="42">
        <f>'BT-2'!R12</f>
        <v>7.27</v>
      </c>
      <c r="Q5" s="42">
        <f>'BT-2'!S12</f>
        <v>7.87</v>
      </c>
    </row>
    <row r="6" spans="1:17" s="6" customFormat="1" ht="18.75" customHeight="1" x14ac:dyDescent="0.25">
      <c r="A6" s="5">
        <v>3</v>
      </c>
      <c r="B6" s="10" t="s">
        <v>34</v>
      </c>
      <c r="C6" s="42">
        <f>'BT-3'!E14</f>
        <v>15.32</v>
      </c>
      <c r="D6" s="42">
        <f>'BT-3'!F14</f>
        <v>16</v>
      </c>
      <c r="E6" s="42">
        <f>'BT-3'!G14</f>
        <v>14.02</v>
      </c>
      <c r="F6" s="42">
        <f>'BT-3'!H14</f>
        <v>13.74</v>
      </c>
      <c r="G6" s="42">
        <f>'BT-3'!I14</f>
        <v>13.07</v>
      </c>
      <c r="H6" s="42">
        <f>'BT-3'!J14</f>
        <v>13.13</v>
      </c>
      <c r="I6" s="42">
        <f>'BT-3'!K14</f>
        <v>13.930000000000001</v>
      </c>
      <c r="J6" s="42">
        <f>'BT-3'!L14</f>
        <v>14.59</v>
      </c>
      <c r="K6" s="42">
        <f>'BT-3'!M14</f>
        <v>14.99</v>
      </c>
      <c r="L6" s="42">
        <f>'BT-3'!N14</f>
        <v>11.790000000000001</v>
      </c>
      <c r="M6" s="42">
        <f>'BT-3'!O14</f>
        <v>11.65</v>
      </c>
      <c r="N6" s="42">
        <f>'BT-3'!P14</f>
        <v>18.009999999999998</v>
      </c>
      <c r="O6" s="42"/>
      <c r="P6" s="42">
        <f>'BT-3'!R14</f>
        <v>8.5</v>
      </c>
      <c r="Q6" s="42" t="e">
        <f>'BT-3'!#REF!</f>
        <v>#REF!</v>
      </c>
    </row>
    <row r="7" spans="1:17" s="6" customFormat="1" ht="18.75" customHeight="1" x14ac:dyDescent="0.25">
      <c r="A7" s="5">
        <v>4</v>
      </c>
      <c r="B7" s="10" t="s">
        <v>35</v>
      </c>
      <c r="C7" s="42">
        <f>'BT-4'!E14</f>
        <v>11.8</v>
      </c>
      <c r="D7" s="42">
        <f>'BT-4'!F14</f>
        <v>11.9</v>
      </c>
      <c r="E7" s="42">
        <f>'BT-4'!G14</f>
        <v>11.8</v>
      </c>
      <c r="F7" s="42">
        <f>'BT-4'!H14</f>
        <v>11.68</v>
      </c>
      <c r="G7" s="42">
        <f>'BT-4'!I14</f>
        <v>11.4</v>
      </c>
      <c r="H7" s="42">
        <f>'BT-4'!J14</f>
        <v>9.6</v>
      </c>
      <c r="I7" s="42">
        <f>'BT-4'!K14</f>
        <v>9</v>
      </c>
      <c r="J7" s="42">
        <f>'BT-4'!L14</f>
        <v>10.600000000000001</v>
      </c>
      <c r="K7" s="42">
        <f>'BT-4'!M14</f>
        <v>11.95</v>
      </c>
      <c r="L7" s="42">
        <f>'BT-4'!N14</f>
        <v>10.050000000000001</v>
      </c>
      <c r="M7" s="42">
        <f>'BT-4'!O14</f>
        <v>11.299999999999999</v>
      </c>
      <c r="N7" s="42">
        <f>'BT-4'!P14</f>
        <v>12.9</v>
      </c>
      <c r="O7" s="42"/>
      <c r="P7" s="42">
        <f>'BT-4'!R14</f>
        <v>3.2</v>
      </c>
      <c r="Q7" s="42">
        <f>'BT-4'!S14</f>
        <v>2</v>
      </c>
    </row>
    <row r="8" spans="1:17" s="6" customFormat="1" ht="18.75" customHeight="1" x14ac:dyDescent="0.25">
      <c r="A8" s="5">
        <v>5</v>
      </c>
      <c r="B8" s="10" t="s">
        <v>36</v>
      </c>
      <c r="C8" s="42">
        <f>'BT-5'!E13</f>
        <v>13.870000000000001</v>
      </c>
      <c r="D8" s="42">
        <f>'BT-5'!F13</f>
        <v>13.64</v>
      </c>
      <c r="E8" s="42">
        <f>'BT-5'!G13</f>
        <v>13.64</v>
      </c>
      <c r="F8" s="42">
        <f>'BT-5'!H13</f>
        <v>13.64</v>
      </c>
      <c r="G8" s="42">
        <f>'BT-5'!I13</f>
        <v>12.57</v>
      </c>
      <c r="H8" s="42">
        <f>'BT-5'!J13</f>
        <v>10.57</v>
      </c>
      <c r="I8" s="42">
        <f>'BT-5'!K13</f>
        <v>6.8000000000000007</v>
      </c>
      <c r="J8" s="42">
        <f>'BT-5'!L13</f>
        <v>8.17</v>
      </c>
      <c r="K8" s="42">
        <f>'BT-5'!M13</f>
        <v>9.9</v>
      </c>
      <c r="L8" s="42">
        <f>'BT-5'!N13</f>
        <v>9.57</v>
      </c>
      <c r="M8" s="42">
        <f>'BT-5'!O13</f>
        <v>9.9</v>
      </c>
      <c r="N8" s="42">
        <f>'BT-5'!P13</f>
        <v>12.370000000000001</v>
      </c>
      <c r="O8" s="42"/>
      <c r="P8" s="42">
        <f>'BT-5'!R13</f>
        <v>9.4699999999999989</v>
      </c>
      <c r="Q8" s="42">
        <f>'BT-5'!S13</f>
        <v>9.3000000000000007</v>
      </c>
    </row>
    <row r="9" spans="1:17" s="6" customFormat="1" ht="18.75" customHeight="1" x14ac:dyDescent="0.25">
      <c r="A9" s="5">
        <v>6</v>
      </c>
      <c r="B9" s="10" t="s">
        <v>37</v>
      </c>
      <c r="C9" s="42">
        <f>'BT-6'!E13</f>
        <v>15.3</v>
      </c>
      <c r="D9" s="42">
        <f>'BT-6'!F13</f>
        <v>15.4</v>
      </c>
      <c r="E9" s="42">
        <f>'BT-6'!G13</f>
        <v>15.233333333333334</v>
      </c>
      <c r="F9" s="42">
        <f>'BT-6'!H13</f>
        <v>14.533333333333331</v>
      </c>
      <c r="G9" s="42">
        <f>'BT-6'!I13</f>
        <v>15.7</v>
      </c>
      <c r="H9" s="42">
        <f>'BT-6'!J13</f>
        <v>12.4</v>
      </c>
      <c r="I9" s="42">
        <f>'BT-6'!K13</f>
        <v>12.933333333333334</v>
      </c>
      <c r="J9" s="42">
        <f>'BT-6'!L13</f>
        <v>11.8</v>
      </c>
      <c r="K9" s="42">
        <f>'BT-6'!M13</f>
        <v>14.75</v>
      </c>
      <c r="L9" s="42">
        <f>'BT-6'!N13</f>
        <v>14.666666666666666</v>
      </c>
      <c r="M9" s="42">
        <f>'BT-6'!O13</f>
        <v>13.273333333333333</v>
      </c>
      <c r="N9" s="42">
        <f>'BT-6'!P13</f>
        <v>16.2</v>
      </c>
      <c r="O9" s="42"/>
      <c r="P9" s="42">
        <f>'BT-6'!R13</f>
        <v>15.9</v>
      </c>
      <c r="Q9" s="42">
        <f>'BT-6'!S13</f>
        <v>15.38</v>
      </c>
    </row>
    <row r="10" spans="1:17" ht="18.75" customHeight="1" x14ac:dyDescent="0.25">
      <c r="A10" s="5">
        <v>7</v>
      </c>
      <c r="B10" s="10" t="s">
        <v>38</v>
      </c>
      <c r="C10" s="42">
        <f>'BT-7'!E24</f>
        <v>4.793333333333333</v>
      </c>
      <c r="D10" s="42">
        <f>'BT-7'!F24</f>
        <v>6.254999999999999</v>
      </c>
      <c r="E10" s="42">
        <f>'BT-7'!G24</f>
        <v>6.1050000000000004</v>
      </c>
      <c r="F10" s="42">
        <f>'BT-7'!H24</f>
        <v>6.11</v>
      </c>
      <c r="G10" s="42">
        <f>'BT-7'!I24</f>
        <v>5.9016666666666664</v>
      </c>
      <c r="H10" s="42">
        <f>'BT-7'!J24</f>
        <v>5.46</v>
      </c>
      <c r="I10" s="42">
        <f>'BT-7'!K24</f>
        <v>4.0266666666666664</v>
      </c>
      <c r="J10" s="42">
        <f>'BT-7'!L24</f>
        <v>4.0216666666666665</v>
      </c>
      <c r="K10" s="42">
        <f>'BT-7'!M24</f>
        <v>5.3516666666666666</v>
      </c>
      <c r="L10" s="42">
        <f>'BT-7'!N24</f>
        <v>5.36</v>
      </c>
      <c r="M10" s="42">
        <f>'BT-7'!O24</f>
        <v>5.6683333333333339</v>
      </c>
      <c r="N10" s="42">
        <f>'BT-7'!P24</f>
        <v>6.3433333333333337</v>
      </c>
      <c r="O10" s="42"/>
      <c r="P10" s="42">
        <f>'BT-7'!R24</f>
        <v>4.4833333333333325</v>
      </c>
      <c r="Q10" s="42">
        <f>'BT-7'!S24</f>
        <v>4.3666666666666671</v>
      </c>
    </row>
    <row r="11" spans="1:17" ht="18.75" customHeight="1" x14ac:dyDescent="0.25">
      <c r="A11" s="5">
        <v>8</v>
      </c>
      <c r="B11" s="10" t="s">
        <v>39</v>
      </c>
      <c r="C11" s="42">
        <f>'BT-8'!E16</f>
        <v>3.6</v>
      </c>
      <c r="D11" s="42">
        <f>'BT-8'!F16</f>
        <v>4.9000000000000004</v>
      </c>
      <c r="E11" s="42">
        <f>'BT-8'!G16</f>
        <v>5.0250000000000004</v>
      </c>
      <c r="F11" s="42">
        <f>'BT-8'!H16</f>
        <v>5.65</v>
      </c>
      <c r="G11" s="42">
        <f>'BT-8'!I16</f>
        <v>6.4</v>
      </c>
      <c r="H11" s="42">
        <f>'BT-8'!J16</f>
        <v>6.1749999999999998</v>
      </c>
      <c r="I11" s="42">
        <f>'BT-8'!K16</f>
        <v>6.75</v>
      </c>
      <c r="J11" s="42">
        <f>'BT-8'!L16</f>
        <v>6.4</v>
      </c>
      <c r="K11" s="42">
        <f>'BT-8'!M16</f>
        <v>5.3250000000000002</v>
      </c>
      <c r="L11" s="42">
        <f>'BT-8'!N16</f>
        <v>5.3</v>
      </c>
      <c r="M11" s="42">
        <f>'BT-8'!O16</f>
        <v>3.5749999999999997</v>
      </c>
      <c r="N11" s="42">
        <f>'BT-8'!P16</f>
        <v>5.9749999999999996</v>
      </c>
      <c r="O11" s="42"/>
      <c r="P11" s="42">
        <f>'BT-8'!R16</f>
        <v>5.6</v>
      </c>
      <c r="Q11" s="42">
        <f>'BT-8'!S16</f>
        <v>4</v>
      </c>
    </row>
    <row r="12" spans="1:17" ht="18.75" customHeight="1" x14ac:dyDescent="0.25">
      <c r="A12" s="1"/>
      <c r="B12" s="4" t="s">
        <v>40</v>
      </c>
      <c r="C12" s="7">
        <f>AVERAGE(C4:C11)</f>
        <v>11.336666666666666</v>
      </c>
      <c r="D12" s="7">
        <f t="shared" ref="D12:N12" si="0">AVERAGE(D4:D11)</f>
        <v>11.583125000000001</v>
      </c>
      <c r="E12" s="7">
        <f t="shared" si="0"/>
        <v>11.271666666666668</v>
      </c>
      <c r="F12" s="7">
        <f t="shared" si="0"/>
        <v>11.161666666666667</v>
      </c>
      <c r="G12" s="7">
        <f t="shared" si="0"/>
        <v>10.863958333333334</v>
      </c>
      <c r="H12" s="7">
        <f t="shared" si="0"/>
        <v>9.8043750000000003</v>
      </c>
      <c r="I12" s="7">
        <f t="shared" si="0"/>
        <v>8.5225000000000009</v>
      </c>
      <c r="J12" s="7">
        <f t="shared" si="0"/>
        <v>8.4064583333333331</v>
      </c>
      <c r="K12" s="7">
        <f t="shared" si="0"/>
        <v>10.468333333333332</v>
      </c>
      <c r="L12" s="7">
        <f t="shared" si="0"/>
        <v>10.193333333333333</v>
      </c>
      <c r="M12" s="7">
        <f t="shared" si="0"/>
        <v>9.3133333333333326</v>
      </c>
      <c r="N12" s="7">
        <f t="shared" si="0"/>
        <v>12.241041666666666</v>
      </c>
      <c r="O12" s="7"/>
      <c r="P12" s="7">
        <f>AVERAGE(P4:P11)</f>
        <v>6.9904166666666665</v>
      </c>
      <c r="Q12" s="7" t="e">
        <f>AVERAGE(Q4:Q11)</f>
        <v>#REF!</v>
      </c>
    </row>
    <row r="13" spans="1:17" ht="18.75" customHeight="1" x14ac:dyDescent="0.25">
      <c r="A13" s="1"/>
      <c r="B13" s="4" t="s">
        <v>41</v>
      </c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 t="s">
        <v>42</v>
      </c>
      <c r="J13" s="36" t="s">
        <v>42</v>
      </c>
      <c r="K13" s="36" t="s">
        <v>42</v>
      </c>
      <c r="L13" s="36" t="s">
        <v>42</v>
      </c>
      <c r="M13" s="36" t="s">
        <v>42</v>
      </c>
      <c r="N13" s="36" t="s">
        <v>42</v>
      </c>
      <c r="O13" s="36"/>
      <c r="P13" s="36" t="s">
        <v>42</v>
      </c>
      <c r="Q13" s="36" t="s">
        <v>42</v>
      </c>
    </row>
    <row r="14" spans="1:17" ht="18.75" customHeight="1" x14ac:dyDescent="0.25">
      <c r="A14" s="1"/>
      <c r="B14" s="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8.75" customHeight="1" x14ac:dyDescent="0.25">
      <c r="A15" s="1"/>
      <c r="B15" s="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5"/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5"/>
      <c r="B18" s="1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5"/>
      <c r="B19" s="1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5"/>
      <c r="B20" s="1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5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5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5"/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1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1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</sheetData>
  <mergeCells count="1">
    <mergeCell ref="A1:Q1"/>
  </mergeCells>
  <pageMargins left="0.2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D3" sqref="D3"/>
    </sheetView>
  </sheetViews>
  <sheetFormatPr defaultRowHeight="15" x14ac:dyDescent="0.25"/>
  <cols>
    <col min="1" max="1" width="3.140625" style="33" customWidth="1"/>
    <col min="2" max="2" width="4.85546875" customWidth="1"/>
    <col min="3" max="3" width="13.7109375" customWidth="1"/>
    <col min="4" max="4" width="35.7109375" customWidth="1"/>
    <col min="5" max="5" width="6.140625" bestFit="1" customWidth="1"/>
    <col min="6" max="6" width="7" bestFit="1" customWidth="1"/>
    <col min="7" max="13" width="6.140625" bestFit="1" customWidth="1"/>
    <col min="14" max="16" width="7" bestFit="1" customWidth="1"/>
  </cols>
  <sheetData>
    <row r="1" spans="1:19" x14ac:dyDescent="0.25">
      <c r="A1" s="178" t="s">
        <v>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1:19" s="6" customFormat="1" x14ac:dyDescent="0.25">
      <c r="A2" s="88" t="s">
        <v>43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86"/>
      <c r="R2" s="76" t="s">
        <v>16</v>
      </c>
      <c r="S2" s="76" t="s">
        <v>17</v>
      </c>
    </row>
    <row r="3" spans="1:19" s="6" customFormat="1" ht="18.75" customHeight="1" x14ac:dyDescent="0.25">
      <c r="A3" s="113"/>
      <c r="B3" s="114"/>
      <c r="C3" s="114"/>
      <c r="D3" s="115" t="s">
        <v>69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86"/>
      <c r="R3" s="60"/>
      <c r="S3" s="60"/>
    </row>
    <row r="4" spans="1:19" s="6" customFormat="1" ht="18.75" customHeight="1" x14ac:dyDescent="0.25">
      <c r="A4" s="45">
        <v>1</v>
      </c>
      <c r="B4" s="45" t="s">
        <v>46</v>
      </c>
      <c r="C4" s="43" t="s">
        <v>127</v>
      </c>
      <c r="D4" s="108" t="s">
        <v>159</v>
      </c>
      <c r="E4" s="95">
        <v>2.6</v>
      </c>
      <c r="F4" s="95">
        <v>3</v>
      </c>
      <c r="G4" s="95">
        <v>2.6</v>
      </c>
      <c r="H4" s="95">
        <v>2.8</v>
      </c>
      <c r="I4" s="95">
        <v>2.4</v>
      </c>
      <c r="J4" s="95">
        <v>1</v>
      </c>
      <c r="K4" s="95">
        <v>0</v>
      </c>
      <c r="L4" s="95">
        <v>0</v>
      </c>
      <c r="M4" s="95">
        <v>1.8</v>
      </c>
      <c r="N4" s="95">
        <v>3</v>
      </c>
      <c r="O4" s="95">
        <v>3</v>
      </c>
      <c r="P4" s="95">
        <v>3</v>
      </c>
      <c r="Q4" s="93"/>
      <c r="R4" s="45"/>
      <c r="S4" s="45"/>
    </row>
    <row r="5" spans="1:19" s="6" customFormat="1" ht="18.75" customHeight="1" x14ac:dyDescent="0.25">
      <c r="A5" s="48">
        <v>2</v>
      </c>
      <c r="B5" s="48" t="s">
        <v>46</v>
      </c>
      <c r="C5" s="46" t="s">
        <v>128</v>
      </c>
      <c r="D5" s="109" t="s">
        <v>129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0.67</v>
      </c>
      <c r="K5" s="95">
        <v>1.2</v>
      </c>
      <c r="L5" s="95">
        <v>0.6</v>
      </c>
      <c r="M5" s="95">
        <v>1.2</v>
      </c>
      <c r="N5" s="95">
        <v>1.8</v>
      </c>
      <c r="O5" s="95">
        <v>0</v>
      </c>
      <c r="P5" s="95">
        <v>1.8</v>
      </c>
      <c r="R5" s="47">
        <v>0</v>
      </c>
      <c r="S5" s="47">
        <v>0</v>
      </c>
    </row>
    <row r="6" spans="1:19" s="6" customFormat="1" ht="18.75" customHeight="1" x14ac:dyDescent="0.25">
      <c r="A6" s="45">
        <v>3</v>
      </c>
      <c r="B6" s="45" t="s">
        <v>46</v>
      </c>
      <c r="C6" s="110" t="s">
        <v>130</v>
      </c>
      <c r="D6" s="111" t="s">
        <v>131</v>
      </c>
      <c r="E6" s="84">
        <v>2.42</v>
      </c>
      <c r="F6" s="84">
        <v>2.2000000000000002</v>
      </c>
      <c r="G6" s="84">
        <v>2.2000000000000002</v>
      </c>
      <c r="H6" s="84">
        <v>2.5</v>
      </c>
      <c r="I6" s="117"/>
      <c r="J6" s="84">
        <v>2.42</v>
      </c>
      <c r="K6" s="117"/>
      <c r="L6" s="117"/>
      <c r="M6" s="117"/>
      <c r="N6" s="84">
        <v>2.42</v>
      </c>
      <c r="O6" s="117"/>
      <c r="P6" s="84">
        <v>2.42</v>
      </c>
      <c r="Q6" s="93"/>
      <c r="R6" s="45"/>
      <c r="S6" s="45"/>
    </row>
    <row r="7" spans="1:19" s="6" customFormat="1" ht="18.75" customHeight="1" x14ac:dyDescent="0.25">
      <c r="A7" s="45">
        <v>4</v>
      </c>
      <c r="B7" s="45" t="s">
        <v>46</v>
      </c>
      <c r="C7" s="110" t="s">
        <v>132</v>
      </c>
      <c r="D7" s="112" t="s">
        <v>133</v>
      </c>
      <c r="E7" s="84">
        <v>3</v>
      </c>
      <c r="F7" s="84">
        <v>3</v>
      </c>
      <c r="G7" s="84">
        <v>3</v>
      </c>
      <c r="H7" s="84">
        <v>3</v>
      </c>
      <c r="I7" s="84">
        <v>3</v>
      </c>
      <c r="J7" s="84">
        <v>3</v>
      </c>
      <c r="K7" s="84">
        <v>2.6</v>
      </c>
      <c r="L7" s="84">
        <v>2.6</v>
      </c>
      <c r="M7" s="84">
        <v>2.6</v>
      </c>
      <c r="N7" s="84">
        <v>2.6</v>
      </c>
      <c r="O7" s="84">
        <v>2.2999999999999998</v>
      </c>
      <c r="P7" s="84">
        <v>2.6</v>
      </c>
      <c r="Q7" s="93"/>
      <c r="R7" s="45"/>
      <c r="S7" s="45"/>
    </row>
    <row r="8" spans="1:19" s="6" customFormat="1" ht="18.75" customHeight="1" x14ac:dyDescent="0.25">
      <c r="A8" s="45">
        <v>5</v>
      </c>
      <c r="B8" s="45" t="s">
        <v>46</v>
      </c>
      <c r="C8" s="110" t="s">
        <v>134</v>
      </c>
      <c r="D8" s="111" t="s">
        <v>160</v>
      </c>
      <c r="E8" s="44">
        <v>2.67</v>
      </c>
      <c r="F8" s="44">
        <v>1.67</v>
      </c>
      <c r="G8" s="44">
        <v>1.5</v>
      </c>
      <c r="H8" s="44">
        <v>1.83</v>
      </c>
      <c r="I8" s="44">
        <v>1.83</v>
      </c>
      <c r="J8" s="44">
        <v>1.83</v>
      </c>
      <c r="K8" s="44">
        <v>1.67</v>
      </c>
      <c r="L8" s="44">
        <v>1</v>
      </c>
      <c r="M8" s="44">
        <v>1.83</v>
      </c>
      <c r="N8" s="44">
        <v>1.67</v>
      </c>
      <c r="O8" s="44">
        <v>1.83</v>
      </c>
      <c r="P8" s="44">
        <v>2.17</v>
      </c>
      <c r="Q8" s="93"/>
      <c r="R8" s="45"/>
      <c r="S8" s="45"/>
    </row>
    <row r="9" spans="1:19" s="6" customFormat="1" ht="18.75" customHeight="1" x14ac:dyDescent="0.25">
      <c r="A9" s="45">
        <v>6</v>
      </c>
      <c r="B9" s="48" t="s">
        <v>46</v>
      </c>
      <c r="C9" s="110" t="s">
        <v>135</v>
      </c>
      <c r="D9" s="111" t="s">
        <v>209</v>
      </c>
      <c r="E9" s="132">
        <v>1</v>
      </c>
      <c r="F9" s="132">
        <v>1</v>
      </c>
      <c r="G9" s="132">
        <v>1</v>
      </c>
      <c r="H9" s="132">
        <v>1</v>
      </c>
      <c r="I9" s="132">
        <v>1</v>
      </c>
      <c r="J9" s="132">
        <v>0.7</v>
      </c>
      <c r="K9" s="132">
        <v>0.7</v>
      </c>
      <c r="L9" s="132">
        <v>1</v>
      </c>
      <c r="M9" s="132">
        <v>0.8</v>
      </c>
      <c r="N9" s="132">
        <v>0.25</v>
      </c>
      <c r="O9" s="132">
        <v>1</v>
      </c>
      <c r="P9" s="132">
        <v>0.8</v>
      </c>
      <c r="Q9" s="93"/>
      <c r="R9" s="45"/>
      <c r="S9" s="45"/>
    </row>
    <row r="10" spans="1:19" ht="18.75" customHeight="1" x14ac:dyDescent="0.25">
      <c r="A10" s="45">
        <v>7</v>
      </c>
      <c r="B10" s="48" t="s">
        <v>46</v>
      </c>
      <c r="C10" s="110" t="s">
        <v>136</v>
      </c>
      <c r="D10" s="111" t="s">
        <v>210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94"/>
      <c r="R10" s="48"/>
      <c r="S10" s="45"/>
    </row>
    <row r="11" spans="1:19" ht="18.75" customHeight="1" x14ac:dyDescent="0.25">
      <c r="A11" s="45"/>
      <c r="B11" s="48"/>
      <c r="C11" s="43"/>
      <c r="D11" s="100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51"/>
      <c r="R11" s="45"/>
      <c r="S11" s="45"/>
    </row>
    <row r="12" spans="1:19" ht="18.75" customHeight="1" x14ac:dyDescent="0.25">
      <c r="A12" s="48"/>
      <c r="B12" s="48"/>
      <c r="C12" s="46"/>
      <c r="D12" s="5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1"/>
      <c r="R12" s="48"/>
      <c r="S12" s="48"/>
    </row>
    <row r="13" spans="1:19" ht="18.75" customHeight="1" x14ac:dyDescent="0.25">
      <c r="A13" s="45"/>
      <c r="B13" s="48"/>
      <c r="C13" s="43"/>
      <c r="D13" s="101"/>
      <c r="E13" s="49"/>
      <c r="F13" s="49"/>
      <c r="G13" s="49"/>
      <c r="H13" s="49"/>
      <c r="I13" s="44"/>
      <c r="J13" s="49"/>
      <c r="K13" s="49"/>
      <c r="L13" s="49"/>
      <c r="M13" s="49"/>
      <c r="N13" s="49"/>
      <c r="O13" s="49"/>
      <c r="P13" s="49"/>
      <c r="Q13" s="51"/>
      <c r="R13" s="49">
        <v>1.5</v>
      </c>
      <c r="S13" s="49">
        <v>1</v>
      </c>
    </row>
    <row r="14" spans="1:19" ht="18.75" customHeight="1" x14ac:dyDescent="0.25">
      <c r="A14" s="99"/>
      <c r="B14" s="59"/>
      <c r="C14" s="59"/>
      <c r="D14" s="90" t="s">
        <v>30</v>
      </c>
      <c r="E14" s="98">
        <f>SUM(E4:E13)</f>
        <v>11.69</v>
      </c>
      <c r="F14" s="98">
        <f t="shared" ref="F14:P14" si="0">SUM(F4:F13)</f>
        <v>10.87</v>
      </c>
      <c r="G14" s="98">
        <f t="shared" si="0"/>
        <v>10.3</v>
      </c>
      <c r="H14" s="98">
        <f t="shared" si="0"/>
        <v>11.13</v>
      </c>
      <c r="I14" s="98">
        <f t="shared" si="0"/>
        <v>8.23</v>
      </c>
      <c r="J14" s="98">
        <f t="shared" si="0"/>
        <v>9.6199999999999992</v>
      </c>
      <c r="K14" s="98">
        <f t="shared" si="0"/>
        <v>6.17</v>
      </c>
      <c r="L14" s="98">
        <f t="shared" si="0"/>
        <v>5.2</v>
      </c>
      <c r="M14" s="98">
        <f t="shared" si="0"/>
        <v>8.23</v>
      </c>
      <c r="N14" s="98">
        <f t="shared" si="0"/>
        <v>11.74</v>
      </c>
      <c r="O14" s="98">
        <f t="shared" si="0"/>
        <v>8.129999999999999</v>
      </c>
      <c r="P14" s="98">
        <f t="shared" si="0"/>
        <v>12.790000000000001</v>
      </c>
      <c r="Q14" s="82"/>
      <c r="R14" s="98">
        <f>SUM(R4:R13)</f>
        <v>1.5</v>
      </c>
      <c r="S14" s="98">
        <f>SUM(S4:S13)</f>
        <v>1</v>
      </c>
    </row>
    <row r="15" spans="1:19" ht="18.75" customHeight="1" x14ac:dyDescent="0.25">
      <c r="A15" s="99"/>
      <c r="B15" s="59"/>
      <c r="C15" s="59"/>
      <c r="D15" s="90" t="s">
        <v>31</v>
      </c>
      <c r="E15" s="85" t="s">
        <v>42</v>
      </c>
      <c r="F15" s="85" t="s">
        <v>42</v>
      </c>
      <c r="G15" s="85" t="s">
        <v>42</v>
      </c>
      <c r="H15" s="85" t="s">
        <v>42</v>
      </c>
      <c r="I15" s="85" t="s">
        <v>42</v>
      </c>
      <c r="J15" s="85" t="s">
        <v>42</v>
      </c>
      <c r="K15" s="85" t="s">
        <v>42</v>
      </c>
      <c r="L15" s="85" t="s">
        <v>42</v>
      </c>
      <c r="M15" s="85" t="s">
        <v>42</v>
      </c>
      <c r="N15" s="85" t="s">
        <v>42</v>
      </c>
      <c r="O15" s="85" t="s">
        <v>42</v>
      </c>
      <c r="P15" s="85" t="s">
        <v>42</v>
      </c>
      <c r="Q15" s="82"/>
      <c r="R15" s="50" t="s">
        <v>42</v>
      </c>
      <c r="S15" s="50" t="s">
        <v>42</v>
      </c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D19" sqref="D19"/>
    </sheetView>
  </sheetViews>
  <sheetFormatPr defaultRowHeight="15" x14ac:dyDescent="0.25"/>
  <cols>
    <col min="1" max="1" width="3.140625" customWidth="1"/>
    <col min="2" max="2" width="4.85546875" customWidth="1"/>
    <col min="3" max="3" width="13.7109375" customWidth="1"/>
    <col min="4" max="4" width="35.7109375" customWidth="1"/>
    <col min="5" max="10" width="6.140625" bestFit="1" customWidth="1"/>
    <col min="11" max="12" width="5.7109375" customWidth="1"/>
    <col min="13" max="13" width="6.140625" bestFit="1" customWidth="1"/>
    <col min="14" max="16" width="7" bestFit="1" customWidth="1"/>
  </cols>
  <sheetData>
    <row r="1" spans="1:19" x14ac:dyDescent="0.25">
      <c r="A1" s="178" t="s">
        <v>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1:19" s="6" customFormat="1" x14ac:dyDescent="0.25">
      <c r="A2" s="76" t="s">
        <v>43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86"/>
      <c r="R2" s="88" t="s">
        <v>16</v>
      </c>
      <c r="S2" s="88" t="s">
        <v>17</v>
      </c>
    </row>
    <row r="3" spans="1:19" s="6" customFormat="1" ht="18.75" customHeight="1" x14ac:dyDescent="0.25">
      <c r="A3" s="76"/>
      <c r="B3" s="76"/>
      <c r="C3" s="76"/>
      <c r="D3" s="115" t="s">
        <v>69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86"/>
      <c r="R3" s="50"/>
      <c r="S3" s="50"/>
    </row>
    <row r="4" spans="1:19" s="6" customFormat="1" ht="18.75" customHeight="1" x14ac:dyDescent="0.25">
      <c r="A4" s="45">
        <v>1</v>
      </c>
      <c r="B4" s="53" t="s">
        <v>87</v>
      </c>
      <c r="C4" s="137" t="s">
        <v>144</v>
      </c>
      <c r="D4" s="137" t="s">
        <v>145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96"/>
      <c r="R4" s="45"/>
      <c r="S4" s="45"/>
    </row>
    <row r="5" spans="1:19" s="6" customFormat="1" ht="18.75" customHeight="1" x14ac:dyDescent="0.25">
      <c r="A5" s="45">
        <v>2</v>
      </c>
      <c r="B5" s="139" t="s">
        <v>87</v>
      </c>
      <c r="C5" s="146" t="s">
        <v>146</v>
      </c>
      <c r="D5" s="146" t="s">
        <v>189</v>
      </c>
      <c r="E5" s="67">
        <v>3</v>
      </c>
      <c r="F5" s="67">
        <v>2.83</v>
      </c>
      <c r="G5" s="67">
        <v>3</v>
      </c>
      <c r="H5" s="67">
        <v>3</v>
      </c>
      <c r="I5" s="67">
        <v>2.67</v>
      </c>
      <c r="J5" s="67">
        <v>2.17</v>
      </c>
      <c r="K5" s="67">
        <v>1.5</v>
      </c>
      <c r="L5" s="91"/>
      <c r="M5" s="67">
        <v>3</v>
      </c>
      <c r="N5" s="67">
        <v>1.67</v>
      </c>
      <c r="O5" s="91"/>
      <c r="P5" s="67">
        <v>2.67</v>
      </c>
      <c r="Q5" s="97"/>
      <c r="R5" s="48"/>
      <c r="S5" s="48"/>
    </row>
    <row r="6" spans="1:19" s="6" customFormat="1" ht="18.75" customHeight="1" x14ac:dyDescent="0.25">
      <c r="A6" s="45">
        <v>3</v>
      </c>
      <c r="B6" s="144" t="s">
        <v>87</v>
      </c>
      <c r="C6" s="166" t="s">
        <v>147</v>
      </c>
      <c r="D6" s="167" t="s">
        <v>148</v>
      </c>
      <c r="E6" s="144">
        <v>2</v>
      </c>
      <c r="F6" s="144">
        <v>2</v>
      </c>
      <c r="G6" s="144">
        <v>2</v>
      </c>
      <c r="H6" s="144">
        <v>1</v>
      </c>
      <c r="I6" s="144">
        <v>2</v>
      </c>
      <c r="J6" s="144">
        <v>2</v>
      </c>
      <c r="K6" s="144">
        <v>1.3</v>
      </c>
      <c r="L6" s="144">
        <v>1.8</v>
      </c>
      <c r="M6" s="144">
        <v>2</v>
      </c>
      <c r="N6" s="144">
        <v>1.8</v>
      </c>
      <c r="O6" s="144">
        <v>1.8</v>
      </c>
      <c r="P6" s="144">
        <v>2</v>
      </c>
      <c r="Q6" s="96"/>
      <c r="R6" s="45"/>
      <c r="S6" s="45"/>
    </row>
    <row r="7" spans="1:19" s="6" customFormat="1" ht="18.75" customHeight="1" thickBot="1" x14ac:dyDescent="0.3">
      <c r="A7" s="45">
        <v>4</v>
      </c>
      <c r="B7" s="45" t="s">
        <v>87</v>
      </c>
      <c r="C7" s="63" t="s">
        <v>149</v>
      </c>
      <c r="D7" s="102" t="s">
        <v>150</v>
      </c>
      <c r="E7" s="133">
        <v>1</v>
      </c>
      <c r="F7" s="133">
        <v>1</v>
      </c>
      <c r="G7" s="133">
        <v>1</v>
      </c>
      <c r="H7" s="133">
        <v>0.88</v>
      </c>
      <c r="I7" s="134">
        <v>1</v>
      </c>
      <c r="J7" s="133">
        <v>0.88</v>
      </c>
      <c r="K7" s="133">
        <v>1</v>
      </c>
      <c r="L7" s="133">
        <v>1</v>
      </c>
      <c r="M7" s="133">
        <v>0.88</v>
      </c>
      <c r="N7" s="133">
        <v>1</v>
      </c>
      <c r="O7" s="133">
        <v>0.88</v>
      </c>
      <c r="P7" s="133">
        <v>1</v>
      </c>
      <c r="Q7" s="96"/>
      <c r="R7" s="45"/>
      <c r="S7" s="45"/>
    </row>
    <row r="8" spans="1:19" s="6" customFormat="1" ht="18.75" customHeight="1" thickBot="1" x14ac:dyDescent="0.3">
      <c r="A8" s="45">
        <v>5</v>
      </c>
      <c r="B8" s="45" t="s">
        <v>87</v>
      </c>
      <c r="C8" s="60" t="s">
        <v>151</v>
      </c>
      <c r="D8" s="55" t="s">
        <v>152</v>
      </c>
      <c r="E8" s="46">
        <v>3</v>
      </c>
      <c r="F8" s="46">
        <v>3</v>
      </c>
      <c r="G8" s="46">
        <v>2.8</v>
      </c>
      <c r="H8" s="46">
        <v>2.6</v>
      </c>
      <c r="I8" s="46">
        <v>2.8</v>
      </c>
      <c r="J8" s="46">
        <v>2.6</v>
      </c>
      <c r="K8" s="46">
        <v>2.6</v>
      </c>
      <c r="L8" s="46">
        <v>1</v>
      </c>
      <c r="M8" s="46">
        <v>2.2000000000000002</v>
      </c>
      <c r="N8" s="46">
        <v>2.6</v>
      </c>
      <c r="O8" s="46">
        <v>3</v>
      </c>
      <c r="P8" s="46">
        <v>3</v>
      </c>
      <c r="Q8" s="105"/>
      <c r="R8" s="39">
        <v>1.6</v>
      </c>
      <c r="S8" s="39">
        <v>2.2000000000000002</v>
      </c>
    </row>
    <row r="9" spans="1:19" s="6" customFormat="1" ht="18.75" customHeight="1" thickBot="1" x14ac:dyDescent="0.3">
      <c r="A9" s="45">
        <v>6</v>
      </c>
      <c r="B9" s="45" t="s">
        <v>87</v>
      </c>
      <c r="C9" s="62" t="s">
        <v>153</v>
      </c>
      <c r="D9" s="55" t="s">
        <v>154</v>
      </c>
      <c r="E9" s="106">
        <v>2.67</v>
      </c>
      <c r="F9" s="106">
        <v>2.67</v>
      </c>
      <c r="G9" s="106">
        <v>2.5</v>
      </c>
      <c r="H9" s="106">
        <v>2.33</v>
      </c>
      <c r="I9" s="106">
        <v>2.67</v>
      </c>
      <c r="J9" s="106">
        <v>2.83</v>
      </c>
      <c r="K9" s="106">
        <v>2.17</v>
      </c>
      <c r="L9" s="106">
        <v>2.67</v>
      </c>
      <c r="M9" s="106">
        <v>2.67</v>
      </c>
      <c r="N9" s="106">
        <v>3</v>
      </c>
      <c r="O9" s="106">
        <v>2.33</v>
      </c>
      <c r="P9" s="106">
        <v>2.67</v>
      </c>
      <c r="Q9" s="105"/>
      <c r="R9" s="135">
        <v>2.67</v>
      </c>
      <c r="S9" s="135">
        <v>2.67</v>
      </c>
    </row>
    <row r="10" spans="1:19" ht="18.75" customHeight="1" x14ac:dyDescent="0.25">
      <c r="A10" s="45">
        <v>7</v>
      </c>
      <c r="B10" s="45" t="s">
        <v>87</v>
      </c>
      <c r="C10" s="62" t="s">
        <v>155</v>
      </c>
      <c r="D10" s="55" t="s">
        <v>156</v>
      </c>
      <c r="E10" s="95">
        <v>2.65</v>
      </c>
      <c r="F10" s="95">
        <v>2.2000000000000002</v>
      </c>
      <c r="G10" s="95">
        <v>2.75</v>
      </c>
      <c r="H10" s="95">
        <v>3</v>
      </c>
      <c r="I10" s="95">
        <v>2.5</v>
      </c>
      <c r="J10" s="95">
        <v>1</v>
      </c>
      <c r="K10" s="95">
        <v>0</v>
      </c>
      <c r="L10" s="95">
        <v>0</v>
      </c>
      <c r="M10" s="95">
        <v>2.5</v>
      </c>
      <c r="N10" s="95">
        <v>3</v>
      </c>
      <c r="O10" s="95">
        <v>3</v>
      </c>
      <c r="P10" s="95">
        <v>2</v>
      </c>
      <c r="R10" s="95">
        <v>3</v>
      </c>
      <c r="S10" s="95">
        <v>3</v>
      </c>
    </row>
    <row r="11" spans="1:19" ht="18.75" customHeight="1" x14ac:dyDescent="0.25">
      <c r="A11" s="76"/>
      <c r="B11" s="45"/>
      <c r="C11" s="92"/>
      <c r="D11" s="10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51"/>
      <c r="R11" s="136"/>
      <c r="S11" s="136"/>
    </row>
    <row r="12" spans="1:19" ht="18.75" customHeight="1" x14ac:dyDescent="0.25">
      <c r="A12" s="78"/>
      <c r="B12" s="59"/>
      <c r="C12" s="59"/>
      <c r="D12" s="104" t="s">
        <v>30</v>
      </c>
      <c r="E12" s="98">
        <f>SUM(E4:E11)</f>
        <v>14.32</v>
      </c>
      <c r="F12" s="98">
        <f t="shared" ref="F12:S12" si="0">SUM(F4:F11)</f>
        <v>13.7</v>
      </c>
      <c r="G12" s="98">
        <f t="shared" si="0"/>
        <v>14.05</v>
      </c>
      <c r="H12" s="98">
        <f t="shared" si="0"/>
        <v>12.81</v>
      </c>
      <c r="I12" s="98">
        <f t="shared" si="0"/>
        <v>13.639999999999999</v>
      </c>
      <c r="J12" s="98">
        <f t="shared" si="0"/>
        <v>11.48</v>
      </c>
      <c r="K12" s="98">
        <f t="shared" si="0"/>
        <v>8.57</v>
      </c>
      <c r="L12" s="98">
        <f t="shared" si="0"/>
        <v>6.47</v>
      </c>
      <c r="M12" s="98">
        <f t="shared" si="0"/>
        <v>13.25</v>
      </c>
      <c r="N12" s="98">
        <f t="shared" si="0"/>
        <v>13.07</v>
      </c>
      <c r="O12" s="98">
        <f t="shared" si="0"/>
        <v>11.01</v>
      </c>
      <c r="P12" s="98">
        <f t="shared" si="0"/>
        <v>13.34</v>
      </c>
      <c r="Q12" s="51"/>
      <c r="R12" s="98">
        <f t="shared" si="0"/>
        <v>7.27</v>
      </c>
      <c r="S12" s="98">
        <f t="shared" si="0"/>
        <v>7.87</v>
      </c>
    </row>
    <row r="13" spans="1:19" ht="18.75" customHeight="1" x14ac:dyDescent="0.25">
      <c r="A13" s="78"/>
      <c r="B13" s="59"/>
      <c r="C13" s="59"/>
      <c r="D13" s="104" t="s">
        <v>31</v>
      </c>
      <c r="E13" s="85" t="s">
        <v>42</v>
      </c>
      <c r="F13" s="85" t="s">
        <v>42</v>
      </c>
      <c r="G13" s="85" t="s">
        <v>42</v>
      </c>
      <c r="H13" s="85" t="s">
        <v>42</v>
      </c>
      <c r="I13" s="85" t="s">
        <v>42</v>
      </c>
      <c r="J13" s="85" t="s">
        <v>42</v>
      </c>
      <c r="K13" s="85" t="s">
        <v>42</v>
      </c>
      <c r="L13" s="85" t="s">
        <v>42</v>
      </c>
      <c r="M13" s="85" t="s">
        <v>42</v>
      </c>
      <c r="N13" s="85" t="s">
        <v>42</v>
      </c>
      <c r="O13" s="85" t="s">
        <v>42</v>
      </c>
      <c r="P13" s="85" t="s">
        <v>42</v>
      </c>
      <c r="Q13" s="51"/>
      <c r="R13" s="85" t="s">
        <v>42</v>
      </c>
      <c r="S13" s="85" t="s">
        <v>42</v>
      </c>
    </row>
    <row r="14" spans="1:19" ht="18.75" customHeight="1" x14ac:dyDescent="0.25">
      <c r="A14" s="1"/>
      <c r="B14" s="2"/>
      <c r="C14" s="3"/>
      <c r="D14" s="2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R14" s="28"/>
      <c r="S14" s="28"/>
    </row>
    <row r="15" spans="1:19" ht="18.75" customHeight="1" x14ac:dyDescent="0.25">
      <c r="A15" s="1"/>
      <c r="B15" s="2"/>
      <c r="C15" s="3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R15" s="28"/>
      <c r="S15" s="28"/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2" workbookViewId="0">
      <selection activeCell="D18" sqref="D18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19" x14ac:dyDescent="0.25">
      <c r="A1" s="180" t="s">
        <v>18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9" s="6" customFormat="1" ht="18.75" customHeight="1" x14ac:dyDescent="0.25">
      <c r="A2" s="76" t="s">
        <v>43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76"/>
      <c r="R2" s="76" t="s">
        <v>16</v>
      </c>
      <c r="S2" s="76" t="s">
        <v>17</v>
      </c>
    </row>
    <row r="3" spans="1:19" ht="18.75" customHeight="1" x14ac:dyDescent="0.25">
      <c r="A3" s="78"/>
      <c r="B3" s="59"/>
      <c r="C3" s="59"/>
      <c r="D3" s="61" t="s">
        <v>69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8.75" customHeight="1" thickBot="1" x14ac:dyDescent="0.3">
      <c r="A4" s="45">
        <v>1</v>
      </c>
      <c r="B4" s="30" t="s">
        <v>47</v>
      </c>
      <c r="C4" s="65" t="s">
        <v>161</v>
      </c>
      <c r="D4" s="121" t="s">
        <v>162</v>
      </c>
      <c r="E4" s="116">
        <v>0</v>
      </c>
      <c r="F4" s="116">
        <v>1.8</v>
      </c>
      <c r="G4" s="116">
        <v>2</v>
      </c>
      <c r="H4" s="116">
        <v>2</v>
      </c>
      <c r="I4" s="116">
        <v>0.6</v>
      </c>
      <c r="J4" s="116">
        <v>3</v>
      </c>
      <c r="K4" s="116">
        <v>3</v>
      </c>
      <c r="L4" s="116">
        <v>3</v>
      </c>
      <c r="M4" s="116">
        <v>2.6</v>
      </c>
      <c r="N4" s="116">
        <v>2.8</v>
      </c>
      <c r="O4" s="116">
        <v>0</v>
      </c>
      <c r="P4" s="116">
        <v>3</v>
      </c>
      <c r="Q4" s="29"/>
      <c r="R4" s="118"/>
      <c r="S4" s="118"/>
    </row>
    <row r="5" spans="1:19" ht="18.75" customHeight="1" thickBot="1" x14ac:dyDescent="0.3">
      <c r="A5" s="45">
        <v>2</v>
      </c>
      <c r="B5" s="30" t="s">
        <v>47</v>
      </c>
      <c r="C5" s="176" t="s">
        <v>211</v>
      </c>
      <c r="D5" s="177" t="s">
        <v>212</v>
      </c>
      <c r="E5" s="148">
        <v>2.33</v>
      </c>
      <c r="F5" s="50">
        <v>2</v>
      </c>
      <c r="G5" s="50">
        <v>1.67</v>
      </c>
      <c r="H5" s="50">
        <v>1.67</v>
      </c>
      <c r="I5" s="50">
        <v>2</v>
      </c>
      <c r="J5" s="50">
        <v>2</v>
      </c>
      <c r="K5" s="50">
        <v>1.5</v>
      </c>
      <c r="L5" s="50">
        <v>1</v>
      </c>
      <c r="M5" s="50">
        <v>2</v>
      </c>
      <c r="N5" s="50">
        <v>0.33</v>
      </c>
      <c r="O5" s="50">
        <v>1.67</v>
      </c>
      <c r="P5" s="50">
        <v>2.5</v>
      </c>
      <c r="Q5" s="29"/>
      <c r="R5" s="119"/>
      <c r="S5" s="119"/>
    </row>
    <row r="6" spans="1:19" ht="18.75" customHeight="1" x14ac:dyDescent="0.25">
      <c r="A6" s="48">
        <v>3</v>
      </c>
      <c r="B6" s="30" t="s">
        <v>47</v>
      </c>
      <c r="C6" s="31" t="s">
        <v>163</v>
      </c>
      <c r="D6" s="120" t="s">
        <v>164</v>
      </c>
      <c r="E6" s="48">
        <v>2</v>
      </c>
      <c r="F6" s="48">
        <v>1.5</v>
      </c>
      <c r="G6" s="48">
        <v>1.25</v>
      </c>
      <c r="H6" s="48">
        <v>1.25</v>
      </c>
      <c r="I6" s="48">
        <v>1.25</v>
      </c>
      <c r="J6" s="84">
        <v>1</v>
      </c>
      <c r="K6" s="84">
        <v>1</v>
      </c>
      <c r="L6" s="48">
        <v>2</v>
      </c>
      <c r="M6" s="48">
        <v>1.5</v>
      </c>
      <c r="N6" s="48">
        <v>0.75</v>
      </c>
      <c r="O6" s="48">
        <v>2</v>
      </c>
      <c r="P6" s="48">
        <v>1.5</v>
      </c>
      <c r="Q6" s="29"/>
      <c r="R6" s="48">
        <v>1</v>
      </c>
      <c r="S6" s="48">
        <v>1.5</v>
      </c>
    </row>
    <row r="7" spans="1:19" ht="18.75" customHeight="1" x14ac:dyDescent="0.25">
      <c r="A7" s="48">
        <v>4</v>
      </c>
      <c r="B7" s="30" t="s">
        <v>47</v>
      </c>
      <c r="C7" s="34" t="s">
        <v>165</v>
      </c>
      <c r="D7" s="120" t="s">
        <v>166</v>
      </c>
      <c r="E7" s="48">
        <v>3</v>
      </c>
      <c r="F7" s="48">
        <v>3</v>
      </c>
      <c r="G7" s="48">
        <v>1</v>
      </c>
      <c r="H7" s="48">
        <v>1.6</v>
      </c>
      <c r="I7" s="48">
        <v>2.4</v>
      </c>
      <c r="J7" s="48">
        <v>1.2</v>
      </c>
      <c r="K7" s="48">
        <v>3</v>
      </c>
      <c r="L7" s="48">
        <v>2</v>
      </c>
      <c r="M7" s="48">
        <v>2.4</v>
      </c>
      <c r="N7" s="48">
        <v>2</v>
      </c>
      <c r="O7" s="48">
        <v>2.2000000000000002</v>
      </c>
      <c r="P7" s="48">
        <v>3</v>
      </c>
      <c r="Q7" s="29"/>
      <c r="R7" s="48">
        <v>3</v>
      </c>
      <c r="S7" s="48">
        <v>3</v>
      </c>
    </row>
    <row r="8" spans="1:19" ht="18.75" customHeight="1" x14ac:dyDescent="0.25">
      <c r="A8" s="45">
        <v>5</v>
      </c>
      <c r="B8" s="30" t="s">
        <v>47</v>
      </c>
      <c r="C8" s="31" t="s">
        <v>167</v>
      </c>
      <c r="D8" s="65" t="s">
        <v>168</v>
      </c>
      <c r="E8" s="45">
        <v>0</v>
      </c>
      <c r="F8" s="45"/>
      <c r="G8" s="45">
        <v>0</v>
      </c>
      <c r="H8" s="45">
        <v>0</v>
      </c>
      <c r="I8" s="45">
        <v>0</v>
      </c>
      <c r="J8" s="45">
        <v>0</v>
      </c>
      <c r="K8" s="45"/>
      <c r="L8" s="45">
        <v>0</v>
      </c>
      <c r="M8" s="45">
        <v>0</v>
      </c>
      <c r="N8" s="45"/>
      <c r="O8" s="45">
        <v>0</v>
      </c>
      <c r="P8" s="45">
        <v>0</v>
      </c>
      <c r="Q8" s="29"/>
      <c r="R8" s="45">
        <v>0</v>
      </c>
      <c r="S8" s="45">
        <v>0</v>
      </c>
    </row>
    <row r="9" spans="1:19" ht="27" customHeight="1" x14ac:dyDescent="0.25">
      <c r="A9" s="48">
        <v>6</v>
      </c>
      <c r="B9" s="32" t="s">
        <v>47</v>
      </c>
      <c r="C9" s="35" t="s">
        <v>169</v>
      </c>
      <c r="D9" s="122" t="s">
        <v>170</v>
      </c>
      <c r="E9" s="50">
        <v>1</v>
      </c>
      <c r="F9" s="50">
        <v>1</v>
      </c>
      <c r="G9" s="50">
        <v>1</v>
      </c>
      <c r="H9" s="50">
        <v>1</v>
      </c>
      <c r="I9" s="84">
        <v>1</v>
      </c>
      <c r="J9" s="48">
        <v>0.33</v>
      </c>
      <c r="K9" s="48">
        <v>0.33</v>
      </c>
      <c r="L9" s="48">
        <v>0.5</v>
      </c>
      <c r="M9" s="48">
        <v>0.83</v>
      </c>
      <c r="N9" s="48">
        <v>0.66</v>
      </c>
      <c r="O9" s="48">
        <v>0.33</v>
      </c>
      <c r="P9" s="48">
        <v>0.16</v>
      </c>
      <c r="Q9" s="29"/>
      <c r="R9" s="48">
        <v>1.5</v>
      </c>
      <c r="S9" s="48">
        <v>1</v>
      </c>
    </row>
    <row r="10" spans="1:19" ht="18.75" customHeight="1" x14ac:dyDescent="0.25">
      <c r="A10" s="45">
        <v>7</v>
      </c>
      <c r="B10" s="30" t="s">
        <v>47</v>
      </c>
      <c r="C10" s="31" t="s">
        <v>171</v>
      </c>
      <c r="D10" s="120" t="s">
        <v>48</v>
      </c>
      <c r="E10" s="50">
        <v>1.8</v>
      </c>
      <c r="F10" s="50">
        <v>1.4</v>
      </c>
      <c r="G10" s="50">
        <v>1.6</v>
      </c>
      <c r="H10" s="50">
        <v>1.4</v>
      </c>
      <c r="I10" s="50">
        <v>1</v>
      </c>
      <c r="J10" s="50">
        <v>1.2</v>
      </c>
      <c r="K10" s="50">
        <v>1.4</v>
      </c>
      <c r="L10" s="50">
        <v>1</v>
      </c>
      <c r="M10" s="50">
        <v>1.33</v>
      </c>
      <c r="N10" s="50">
        <v>1.2</v>
      </c>
      <c r="O10" s="50">
        <v>1.5</v>
      </c>
      <c r="P10" s="50">
        <v>2</v>
      </c>
      <c r="Q10" s="29"/>
      <c r="R10" s="45"/>
      <c r="S10" s="45"/>
    </row>
    <row r="11" spans="1:19" ht="18.75" customHeight="1" x14ac:dyDescent="0.25">
      <c r="A11" s="45">
        <v>8</v>
      </c>
      <c r="B11" s="30" t="s">
        <v>47</v>
      </c>
      <c r="C11" s="35" t="s">
        <v>172</v>
      </c>
      <c r="D11" s="120" t="s">
        <v>49</v>
      </c>
      <c r="E11" s="47">
        <v>2</v>
      </c>
      <c r="F11" s="47">
        <v>1.8</v>
      </c>
      <c r="G11" s="47">
        <v>2</v>
      </c>
      <c r="H11" s="47">
        <v>1.6</v>
      </c>
      <c r="I11" s="47">
        <v>1.4</v>
      </c>
      <c r="J11" s="47">
        <v>1.4</v>
      </c>
      <c r="K11" s="47">
        <v>1.4</v>
      </c>
      <c r="L11" s="47">
        <v>1.67</v>
      </c>
      <c r="M11" s="47">
        <v>1.33</v>
      </c>
      <c r="N11" s="47">
        <v>1.6</v>
      </c>
      <c r="O11" s="47">
        <v>2.25</v>
      </c>
      <c r="P11" s="47">
        <v>2.6</v>
      </c>
      <c r="Q11" s="29"/>
      <c r="R11" s="52"/>
      <c r="S11" s="52"/>
    </row>
    <row r="12" spans="1:19" ht="18.75" customHeight="1" x14ac:dyDescent="0.25">
      <c r="A12" s="45">
        <v>9</v>
      </c>
      <c r="B12" s="30" t="s">
        <v>47</v>
      </c>
      <c r="C12" s="34" t="s">
        <v>173</v>
      </c>
      <c r="D12" s="120" t="s">
        <v>88</v>
      </c>
      <c r="E12" s="47">
        <v>1.5</v>
      </c>
      <c r="F12" s="47">
        <v>1.5</v>
      </c>
      <c r="G12" s="47">
        <v>1.5</v>
      </c>
      <c r="H12" s="47">
        <v>1.3</v>
      </c>
      <c r="I12" s="47">
        <v>1.5</v>
      </c>
      <c r="J12" s="47">
        <v>1.5</v>
      </c>
      <c r="K12" s="47">
        <v>1.3</v>
      </c>
      <c r="L12" s="47">
        <v>1.5</v>
      </c>
      <c r="M12" s="47">
        <v>1.1000000000000001</v>
      </c>
      <c r="N12" s="47">
        <v>1.3</v>
      </c>
      <c r="O12" s="47">
        <v>0.8</v>
      </c>
      <c r="P12" s="47">
        <v>1.5</v>
      </c>
      <c r="Q12" s="29"/>
      <c r="R12" s="52">
        <v>1</v>
      </c>
      <c r="S12" s="52">
        <v>2</v>
      </c>
    </row>
    <row r="13" spans="1:19" ht="18.75" customHeight="1" x14ac:dyDescent="0.25">
      <c r="A13" s="45">
        <v>10</v>
      </c>
      <c r="B13" s="30" t="s">
        <v>47</v>
      </c>
      <c r="C13" s="34" t="s">
        <v>174</v>
      </c>
      <c r="D13" s="120" t="s">
        <v>89</v>
      </c>
      <c r="E13" s="47">
        <v>1.69</v>
      </c>
      <c r="F13" s="47">
        <v>2</v>
      </c>
      <c r="G13" s="47">
        <v>2</v>
      </c>
      <c r="H13" s="47">
        <v>1.92</v>
      </c>
      <c r="I13" s="47">
        <v>1.92</v>
      </c>
      <c r="J13" s="47">
        <v>1.5</v>
      </c>
      <c r="K13" s="47">
        <v>1</v>
      </c>
      <c r="L13" s="47">
        <v>1.92</v>
      </c>
      <c r="M13" s="47">
        <v>1.9</v>
      </c>
      <c r="N13" s="47">
        <v>1.1499999999999999</v>
      </c>
      <c r="O13" s="47">
        <v>0.9</v>
      </c>
      <c r="P13" s="47">
        <v>1.75</v>
      </c>
      <c r="Q13" s="29"/>
      <c r="R13" s="52">
        <v>2</v>
      </c>
      <c r="S13" s="52">
        <v>1.9</v>
      </c>
    </row>
    <row r="14" spans="1:19" x14ac:dyDescent="0.25">
      <c r="A14" s="78"/>
      <c r="B14" s="59"/>
      <c r="C14" s="59"/>
      <c r="D14" s="59" t="s">
        <v>30</v>
      </c>
      <c r="E14" s="81">
        <f>SUM(E4:E13)</f>
        <v>15.32</v>
      </c>
      <c r="F14" s="81">
        <f>SUM(F4:F13)</f>
        <v>16</v>
      </c>
      <c r="G14" s="81">
        <f>SUM(G4:G13)</f>
        <v>14.02</v>
      </c>
      <c r="H14" s="81">
        <f>SUM(H4:H13)</f>
        <v>13.74</v>
      </c>
      <c r="I14" s="81">
        <f>SUM(I4:I13)</f>
        <v>13.07</v>
      </c>
      <c r="J14" s="81">
        <f>SUM(J4:J13)</f>
        <v>13.13</v>
      </c>
      <c r="K14" s="81">
        <f>SUM(K4:K13)</f>
        <v>13.930000000000001</v>
      </c>
      <c r="L14" s="81">
        <f>SUM(L4:L13)</f>
        <v>14.59</v>
      </c>
      <c r="M14" s="81">
        <f>SUM(M4:M13)</f>
        <v>14.99</v>
      </c>
      <c r="N14" s="81">
        <f>SUM(N4:N13)</f>
        <v>11.790000000000001</v>
      </c>
      <c r="O14" s="81">
        <f>SUM(O4:O13)</f>
        <v>11.65</v>
      </c>
      <c r="P14" s="81">
        <f>SUM(P4:P13)</f>
        <v>18.009999999999998</v>
      </c>
      <c r="Q14" s="50"/>
      <c r="R14" s="81">
        <f>SUM(R4:R13)</f>
        <v>8.5</v>
      </c>
      <c r="S14" s="81">
        <f>SUM(S4:S13)</f>
        <v>9.4</v>
      </c>
    </row>
    <row r="15" spans="1:19" x14ac:dyDescent="0.25">
      <c r="A15" s="60"/>
      <c r="B15" s="60"/>
      <c r="C15" s="60"/>
      <c r="D15" s="59" t="s">
        <v>31</v>
      </c>
      <c r="E15" s="88" t="s">
        <v>42</v>
      </c>
      <c r="F15" s="88" t="s">
        <v>42</v>
      </c>
      <c r="G15" s="88" t="s">
        <v>42</v>
      </c>
      <c r="H15" s="88" t="s">
        <v>42</v>
      </c>
      <c r="I15" s="88" t="s">
        <v>42</v>
      </c>
      <c r="J15" s="88" t="s">
        <v>42</v>
      </c>
      <c r="K15" s="88" t="s">
        <v>42</v>
      </c>
      <c r="L15" s="88" t="s">
        <v>42</v>
      </c>
      <c r="M15" s="88" t="s">
        <v>42</v>
      </c>
      <c r="N15" s="88" t="s">
        <v>42</v>
      </c>
      <c r="O15" s="88" t="s">
        <v>42</v>
      </c>
      <c r="P15" s="88" t="s">
        <v>42</v>
      </c>
      <c r="Q15" s="50"/>
      <c r="R15" s="88" t="s">
        <v>42</v>
      </c>
      <c r="S15" s="88" t="s">
        <v>42</v>
      </c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C11" sqref="C11:D11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  <col min="18" max="19" width="7" bestFit="1" customWidth="1"/>
  </cols>
  <sheetData>
    <row r="1" spans="1:19" x14ac:dyDescent="0.25">
      <c r="A1" s="178" t="s">
        <v>18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</row>
    <row r="2" spans="1:19" s="6" customFormat="1" ht="18.75" customHeight="1" x14ac:dyDescent="0.25">
      <c r="A2" s="76" t="s">
        <v>43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86"/>
      <c r="R2" s="76" t="s">
        <v>16</v>
      </c>
      <c r="S2" s="76" t="s">
        <v>17</v>
      </c>
    </row>
    <row r="3" spans="1:19" ht="18.75" customHeight="1" x14ac:dyDescent="0.25">
      <c r="A3" s="124"/>
      <c r="B3" s="125"/>
      <c r="C3" s="125"/>
      <c r="D3" s="125" t="s">
        <v>69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51"/>
      <c r="R3" s="60"/>
      <c r="S3" s="60"/>
    </row>
    <row r="4" spans="1:19" ht="18.75" customHeight="1" x14ac:dyDescent="0.25">
      <c r="A4" s="138">
        <v>1</v>
      </c>
      <c r="B4" s="142" t="s">
        <v>90</v>
      </c>
      <c r="C4" s="146" t="s">
        <v>190</v>
      </c>
      <c r="D4" s="151" t="s">
        <v>191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R4" s="140"/>
      <c r="S4" s="140"/>
    </row>
    <row r="5" spans="1:19" ht="18.75" customHeight="1" x14ac:dyDescent="0.25">
      <c r="A5" s="138">
        <v>2</v>
      </c>
      <c r="B5" s="142" t="s">
        <v>90</v>
      </c>
      <c r="C5" s="146" t="s">
        <v>192</v>
      </c>
      <c r="D5" s="152" t="s">
        <v>193</v>
      </c>
      <c r="E5" s="140">
        <v>1.8</v>
      </c>
      <c r="F5" s="140">
        <v>1.5</v>
      </c>
      <c r="G5" s="140">
        <v>1.6</v>
      </c>
      <c r="H5" s="140">
        <v>0.83</v>
      </c>
      <c r="I5" s="140">
        <v>1.5</v>
      </c>
      <c r="J5" s="140">
        <v>1</v>
      </c>
      <c r="K5" s="140">
        <v>1</v>
      </c>
      <c r="L5" s="140">
        <v>1.3</v>
      </c>
      <c r="M5" s="140">
        <v>1.3</v>
      </c>
      <c r="N5" s="140">
        <v>1.3</v>
      </c>
      <c r="O5" s="140">
        <v>1.3</v>
      </c>
      <c r="P5" s="140">
        <v>1.5</v>
      </c>
      <c r="R5" s="140">
        <v>1.6</v>
      </c>
      <c r="S5" s="140">
        <v>1</v>
      </c>
    </row>
    <row r="6" spans="1:19" ht="18.75" customHeight="1" x14ac:dyDescent="0.25">
      <c r="A6" s="138">
        <v>3</v>
      </c>
      <c r="B6" s="142" t="s">
        <v>90</v>
      </c>
      <c r="C6" s="146" t="s">
        <v>194</v>
      </c>
      <c r="D6" s="152" t="s">
        <v>91</v>
      </c>
      <c r="E6" s="140">
        <v>1.6</v>
      </c>
      <c r="F6" s="140">
        <v>1.8</v>
      </c>
      <c r="G6" s="140">
        <v>2.2000000000000002</v>
      </c>
      <c r="H6" s="140">
        <v>1.8</v>
      </c>
      <c r="I6" s="140">
        <v>1.2</v>
      </c>
      <c r="J6" s="140">
        <v>1.4</v>
      </c>
      <c r="K6" s="140">
        <v>1.4</v>
      </c>
      <c r="L6" s="140">
        <v>1</v>
      </c>
      <c r="M6" s="140">
        <v>0.8</v>
      </c>
      <c r="N6" s="140">
        <v>1.4</v>
      </c>
      <c r="O6" s="140">
        <v>1.4</v>
      </c>
      <c r="P6" s="140">
        <v>2.2000000000000002</v>
      </c>
      <c r="R6" s="140"/>
      <c r="S6" s="140"/>
    </row>
    <row r="7" spans="1:19" ht="18.75" customHeight="1" x14ac:dyDescent="0.25">
      <c r="A7" s="138">
        <v>4</v>
      </c>
      <c r="B7" s="142" t="s">
        <v>90</v>
      </c>
      <c r="C7" s="146" t="s">
        <v>195</v>
      </c>
      <c r="D7" s="152" t="s">
        <v>64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R7" s="140"/>
      <c r="S7" s="140"/>
    </row>
    <row r="8" spans="1:19" ht="18.75" customHeight="1" x14ac:dyDescent="0.25">
      <c r="A8" s="138">
        <v>5</v>
      </c>
      <c r="B8" s="142" t="s">
        <v>90</v>
      </c>
      <c r="C8" s="146" t="s">
        <v>196</v>
      </c>
      <c r="D8" s="152" t="s">
        <v>197</v>
      </c>
      <c r="E8" s="140">
        <v>2.2000000000000002</v>
      </c>
      <c r="F8" s="140">
        <v>2.6</v>
      </c>
      <c r="G8" s="140">
        <v>3</v>
      </c>
      <c r="H8" s="140">
        <v>2.6</v>
      </c>
      <c r="I8" s="140">
        <v>2.4</v>
      </c>
      <c r="J8" s="140">
        <v>2.6</v>
      </c>
      <c r="K8" s="140">
        <v>2.4</v>
      </c>
      <c r="L8" s="140">
        <v>2.8</v>
      </c>
      <c r="M8" s="140">
        <v>2.9</v>
      </c>
      <c r="N8" s="140">
        <v>1.75</v>
      </c>
      <c r="O8" s="140">
        <v>1.8</v>
      </c>
      <c r="P8" s="140">
        <v>3</v>
      </c>
      <c r="R8" s="140"/>
      <c r="S8" s="140"/>
    </row>
    <row r="9" spans="1:19" ht="27" customHeight="1" x14ac:dyDescent="0.25">
      <c r="A9" s="138">
        <v>6</v>
      </c>
      <c r="B9" s="162" t="s">
        <v>90</v>
      </c>
      <c r="C9" s="163" t="s">
        <v>198</v>
      </c>
      <c r="D9" s="164" t="s">
        <v>199</v>
      </c>
      <c r="E9" s="140">
        <v>1.2</v>
      </c>
      <c r="F9" s="140">
        <v>1.4</v>
      </c>
      <c r="G9" s="140">
        <v>1.2</v>
      </c>
      <c r="H9" s="140">
        <v>1.25</v>
      </c>
      <c r="I9" s="140">
        <v>1.4</v>
      </c>
      <c r="J9" s="140">
        <v>1</v>
      </c>
      <c r="K9" s="140">
        <v>1.4</v>
      </c>
      <c r="L9" s="140">
        <v>1.2</v>
      </c>
      <c r="M9" s="140">
        <v>1.25</v>
      </c>
      <c r="N9" s="140">
        <v>1.4</v>
      </c>
      <c r="O9" s="140">
        <v>1.8</v>
      </c>
      <c r="P9" s="140">
        <v>1.2</v>
      </c>
      <c r="R9" s="140">
        <v>1.6</v>
      </c>
      <c r="S9" s="140">
        <v>1</v>
      </c>
    </row>
    <row r="10" spans="1:19" ht="18.75" customHeight="1" x14ac:dyDescent="0.25">
      <c r="A10" s="138">
        <v>7</v>
      </c>
      <c r="B10" s="142" t="s">
        <v>90</v>
      </c>
      <c r="C10" s="146" t="s">
        <v>200</v>
      </c>
      <c r="D10" s="152" t="s">
        <v>92</v>
      </c>
      <c r="E10" s="145">
        <v>2.6</v>
      </c>
      <c r="F10" s="145">
        <v>2</v>
      </c>
      <c r="G10" s="145">
        <v>1.6</v>
      </c>
      <c r="H10" s="145">
        <v>2.6</v>
      </c>
      <c r="I10" s="145">
        <v>2.4</v>
      </c>
      <c r="J10" s="145">
        <v>1</v>
      </c>
      <c r="K10" s="140">
        <v>0.2</v>
      </c>
      <c r="L10" s="140">
        <v>1.6</v>
      </c>
      <c r="M10" s="140">
        <v>3</v>
      </c>
      <c r="N10" s="140">
        <v>1.4</v>
      </c>
      <c r="O10" s="140">
        <v>2.4</v>
      </c>
      <c r="P10" s="140">
        <v>2.4</v>
      </c>
      <c r="R10" s="140"/>
      <c r="S10" s="140"/>
    </row>
    <row r="11" spans="1:19" ht="18.75" customHeight="1" x14ac:dyDescent="0.25">
      <c r="A11" s="138">
        <v>8</v>
      </c>
      <c r="B11" s="142" t="s">
        <v>90</v>
      </c>
      <c r="C11" s="146" t="s">
        <v>201</v>
      </c>
      <c r="D11" s="152" t="s">
        <v>202</v>
      </c>
      <c r="E11" s="141"/>
      <c r="F11" s="145"/>
      <c r="G11" s="145"/>
      <c r="H11" s="145"/>
      <c r="I11" s="145"/>
      <c r="J11" s="140"/>
      <c r="K11" s="145"/>
      <c r="L11" s="145"/>
      <c r="M11" s="145"/>
      <c r="N11" s="145"/>
      <c r="O11" s="145"/>
      <c r="P11" s="145"/>
      <c r="R11" s="140"/>
      <c r="S11" s="140"/>
    </row>
    <row r="12" spans="1:19" ht="18.75" customHeight="1" x14ac:dyDescent="0.25">
      <c r="A12" s="138">
        <v>9</v>
      </c>
      <c r="B12" s="142" t="s">
        <v>90</v>
      </c>
      <c r="C12" s="146" t="s">
        <v>203</v>
      </c>
      <c r="D12" s="152" t="s">
        <v>204</v>
      </c>
      <c r="E12" s="140">
        <v>2.4</v>
      </c>
      <c r="F12" s="145">
        <v>2.6</v>
      </c>
      <c r="G12" s="140">
        <v>2.2000000000000002</v>
      </c>
      <c r="H12" s="145">
        <v>2.6</v>
      </c>
      <c r="I12" s="140">
        <v>2.5</v>
      </c>
      <c r="J12" s="145">
        <v>2.6</v>
      </c>
      <c r="K12" s="145">
        <v>2.6</v>
      </c>
      <c r="L12" s="140">
        <v>2.7</v>
      </c>
      <c r="M12" s="140">
        <v>2.7</v>
      </c>
      <c r="N12" s="140">
        <v>2.8</v>
      </c>
      <c r="O12" s="145">
        <v>2.6</v>
      </c>
      <c r="P12" s="145">
        <v>2.6</v>
      </c>
      <c r="R12" s="140"/>
      <c r="S12" s="140"/>
    </row>
    <row r="13" spans="1:19" ht="18.75" customHeight="1" x14ac:dyDescent="0.25">
      <c r="A13" s="78"/>
      <c r="B13" s="89"/>
      <c r="C13" s="64"/>
      <c r="D13" s="152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49"/>
      <c r="P13" s="149"/>
      <c r="Q13" s="51"/>
      <c r="R13" s="51"/>
      <c r="S13" s="48"/>
    </row>
    <row r="14" spans="1:19" ht="18.75" customHeight="1" x14ac:dyDescent="0.25">
      <c r="A14" s="78"/>
      <c r="B14" s="59"/>
      <c r="C14" s="59"/>
      <c r="D14" s="59" t="s">
        <v>30</v>
      </c>
      <c r="E14" s="81">
        <f>SUM(E4:E13)</f>
        <v>11.8</v>
      </c>
      <c r="F14" s="81">
        <f t="shared" ref="F14:P14" si="0">SUM(F4:F13)</f>
        <v>11.9</v>
      </c>
      <c r="G14" s="81">
        <f t="shared" si="0"/>
        <v>11.8</v>
      </c>
      <c r="H14" s="81">
        <f t="shared" si="0"/>
        <v>11.68</v>
      </c>
      <c r="I14" s="81">
        <f t="shared" si="0"/>
        <v>11.4</v>
      </c>
      <c r="J14" s="81">
        <f t="shared" si="0"/>
        <v>9.6</v>
      </c>
      <c r="K14" s="81">
        <f t="shared" si="0"/>
        <v>9</v>
      </c>
      <c r="L14" s="81">
        <f t="shared" si="0"/>
        <v>10.600000000000001</v>
      </c>
      <c r="M14" s="81">
        <f t="shared" si="0"/>
        <v>11.95</v>
      </c>
      <c r="N14" s="81">
        <f t="shared" si="0"/>
        <v>10.050000000000001</v>
      </c>
      <c r="O14" s="81">
        <f t="shared" si="0"/>
        <v>11.299999999999999</v>
      </c>
      <c r="P14" s="81">
        <f t="shared" si="0"/>
        <v>12.9</v>
      </c>
      <c r="Q14" s="82"/>
      <c r="R14" s="81">
        <f t="shared" ref="R14" si="1">SUM(R4:R13)</f>
        <v>3.2</v>
      </c>
      <c r="S14" s="81">
        <f>SUM(S4:S13)</f>
        <v>2</v>
      </c>
    </row>
    <row r="15" spans="1:19" ht="18.75" customHeight="1" x14ac:dyDescent="0.25">
      <c r="A15" s="146"/>
      <c r="B15" s="146"/>
      <c r="C15" s="146"/>
      <c r="D15" s="59" t="s">
        <v>31</v>
      </c>
      <c r="E15" s="88" t="s">
        <v>42</v>
      </c>
      <c r="F15" s="88" t="s">
        <v>42</v>
      </c>
      <c r="G15" s="88" t="s">
        <v>42</v>
      </c>
      <c r="H15" s="88" t="s">
        <v>42</v>
      </c>
      <c r="I15" s="88" t="s">
        <v>42</v>
      </c>
      <c r="J15" s="88" t="s">
        <v>42</v>
      </c>
      <c r="K15" s="88" t="s">
        <v>42</v>
      </c>
      <c r="L15" s="88" t="s">
        <v>42</v>
      </c>
      <c r="M15" s="88" t="s">
        <v>42</v>
      </c>
      <c r="N15" s="88" t="s">
        <v>42</v>
      </c>
      <c r="O15" s="88" t="s">
        <v>42</v>
      </c>
      <c r="P15" s="88" t="s">
        <v>42</v>
      </c>
      <c r="Q15" s="82"/>
      <c r="R15" s="88" t="s">
        <v>19</v>
      </c>
      <c r="S15" s="88" t="s">
        <v>19</v>
      </c>
    </row>
    <row r="16" spans="1:19" ht="18.75" customHeight="1" x14ac:dyDescent="0.25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C10" sqref="C10"/>
    </sheetView>
  </sheetViews>
  <sheetFormatPr defaultRowHeight="15" x14ac:dyDescent="0.25"/>
  <cols>
    <col min="1" max="1" width="3.7109375" customWidth="1"/>
    <col min="2" max="2" width="4.28515625" customWidth="1"/>
    <col min="3" max="3" width="15.85546875" customWidth="1"/>
    <col min="4" max="4" width="36.42578125" customWidth="1"/>
    <col min="5" max="13" width="5.7109375" customWidth="1"/>
    <col min="14" max="16" width="6.28515625" bestFit="1" customWidth="1"/>
    <col min="18" max="19" width="7" bestFit="1" customWidth="1"/>
  </cols>
  <sheetData>
    <row r="1" spans="1:19" ht="15.75" x14ac:dyDescent="0.25">
      <c r="A1" s="183" t="s">
        <v>18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9" s="6" customFormat="1" ht="18.75" customHeight="1" x14ac:dyDescent="0.25">
      <c r="A2" s="76" t="s">
        <v>43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86"/>
      <c r="R2" s="76" t="s">
        <v>16</v>
      </c>
      <c r="S2" s="76" t="s">
        <v>17</v>
      </c>
    </row>
    <row r="3" spans="1:19" ht="18.75" customHeight="1" x14ac:dyDescent="0.25">
      <c r="A3" s="124"/>
      <c r="B3" s="125"/>
      <c r="C3" s="125"/>
      <c r="D3" s="115" t="s">
        <v>69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51"/>
      <c r="R3" s="60"/>
      <c r="S3" s="60"/>
    </row>
    <row r="4" spans="1:19" ht="18.75" customHeight="1" x14ac:dyDescent="0.25">
      <c r="A4" s="45">
        <v>1</v>
      </c>
      <c r="B4" s="45" t="s">
        <v>50</v>
      </c>
      <c r="C4" s="127" t="s">
        <v>67</v>
      </c>
      <c r="D4" s="60" t="s">
        <v>68</v>
      </c>
      <c r="E4" s="95">
        <v>2.6</v>
      </c>
      <c r="F4" s="95">
        <v>3</v>
      </c>
      <c r="G4" s="95">
        <v>2.6</v>
      </c>
      <c r="H4" s="95">
        <v>2.8</v>
      </c>
      <c r="I4" s="95">
        <v>2.4</v>
      </c>
      <c r="J4" s="95">
        <v>1</v>
      </c>
      <c r="K4" s="95">
        <v>0</v>
      </c>
      <c r="L4" s="95">
        <v>0</v>
      </c>
      <c r="M4" s="95">
        <v>1.8</v>
      </c>
      <c r="N4" s="95">
        <v>3</v>
      </c>
      <c r="O4" s="95">
        <v>3</v>
      </c>
      <c r="P4" s="95">
        <v>3</v>
      </c>
      <c r="R4" s="45"/>
      <c r="S4" s="45"/>
    </row>
    <row r="5" spans="1:19" ht="18.75" customHeight="1" x14ac:dyDescent="0.25">
      <c r="A5" s="45">
        <v>2</v>
      </c>
      <c r="B5" s="45" t="s">
        <v>50</v>
      </c>
      <c r="C5" s="123" t="s">
        <v>63</v>
      </c>
      <c r="D5" s="65" t="s">
        <v>64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R5" s="45"/>
      <c r="S5" s="45"/>
    </row>
    <row r="6" spans="1:19" ht="18.75" customHeight="1" x14ac:dyDescent="0.25">
      <c r="A6" s="45">
        <v>3</v>
      </c>
      <c r="B6" s="45" t="s">
        <v>50</v>
      </c>
      <c r="C6" s="123" t="s">
        <v>51</v>
      </c>
      <c r="D6" s="120" t="s">
        <v>52</v>
      </c>
      <c r="E6" s="45">
        <v>0.2</v>
      </c>
      <c r="F6" s="45">
        <v>0.17</v>
      </c>
      <c r="G6" s="45">
        <v>0.17</v>
      </c>
      <c r="H6" s="45">
        <v>0.17</v>
      </c>
      <c r="I6" s="45">
        <v>0.5</v>
      </c>
      <c r="J6" s="45">
        <v>0.5</v>
      </c>
      <c r="K6" s="45">
        <v>0</v>
      </c>
      <c r="L6" s="45">
        <v>0.17</v>
      </c>
      <c r="M6" s="45">
        <v>0</v>
      </c>
      <c r="N6" s="45">
        <v>0.17</v>
      </c>
      <c r="O6" s="45">
        <v>0</v>
      </c>
      <c r="P6" s="45">
        <v>0.17</v>
      </c>
      <c r="R6" s="45">
        <v>0.17</v>
      </c>
      <c r="S6" s="45">
        <v>0</v>
      </c>
    </row>
    <row r="7" spans="1:19" ht="18.75" customHeight="1" x14ac:dyDescent="0.25">
      <c r="A7" s="45">
        <v>4</v>
      </c>
      <c r="B7" s="45" t="s">
        <v>50</v>
      </c>
      <c r="C7" s="123" t="s">
        <v>55</v>
      </c>
      <c r="D7" s="120" t="s">
        <v>56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45">
        <v>1</v>
      </c>
      <c r="M7" s="45">
        <v>1</v>
      </c>
      <c r="N7" s="45">
        <v>1</v>
      </c>
      <c r="O7" s="45">
        <v>1</v>
      </c>
      <c r="P7" s="45">
        <v>1</v>
      </c>
      <c r="R7" s="45">
        <v>1</v>
      </c>
      <c r="S7" s="45">
        <v>1</v>
      </c>
    </row>
    <row r="8" spans="1:19" ht="18.75" customHeight="1" x14ac:dyDescent="0.25">
      <c r="A8" s="45">
        <v>5</v>
      </c>
      <c r="B8" s="45" t="s">
        <v>50</v>
      </c>
      <c r="C8" s="123" t="s">
        <v>59</v>
      </c>
      <c r="D8" s="65" t="s">
        <v>60</v>
      </c>
      <c r="E8" s="45">
        <v>1.67</v>
      </c>
      <c r="F8" s="45">
        <v>1.67</v>
      </c>
      <c r="G8" s="45">
        <v>1.67</v>
      </c>
      <c r="H8" s="45">
        <v>1.67</v>
      </c>
      <c r="I8" s="45">
        <v>1.67</v>
      </c>
      <c r="J8" s="45">
        <v>1.67</v>
      </c>
      <c r="K8" s="45">
        <v>1</v>
      </c>
      <c r="L8" s="45"/>
      <c r="M8" s="45"/>
      <c r="N8" s="45"/>
      <c r="O8" s="45"/>
      <c r="P8" s="45"/>
      <c r="R8" s="45"/>
      <c r="S8" s="45"/>
    </row>
    <row r="9" spans="1:19" ht="18.75" customHeight="1" x14ac:dyDescent="0.25">
      <c r="A9" s="45">
        <v>6</v>
      </c>
      <c r="B9" s="45" t="s">
        <v>50</v>
      </c>
      <c r="C9" s="123" t="s">
        <v>65</v>
      </c>
      <c r="D9" s="65" t="s">
        <v>66</v>
      </c>
      <c r="E9" s="45">
        <v>1</v>
      </c>
      <c r="F9" s="45">
        <v>1</v>
      </c>
      <c r="G9" s="45">
        <v>1</v>
      </c>
      <c r="H9" s="45">
        <v>1</v>
      </c>
      <c r="I9" s="45">
        <v>1</v>
      </c>
      <c r="J9" s="45">
        <v>1</v>
      </c>
      <c r="K9" s="45">
        <v>1</v>
      </c>
      <c r="L9" s="45">
        <v>1</v>
      </c>
      <c r="M9" s="45">
        <v>1</v>
      </c>
      <c r="N9" s="45">
        <v>1</v>
      </c>
      <c r="O9" s="45">
        <v>1</v>
      </c>
      <c r="P9" s="45">
        <v>1</v>
      </c>
      <c r="R9" s="45">
        <v>1.3</v>
      </c>
      <c r="S9" s="45">
        <v>1.3</v>
      </c>
    </row>
    <row r="10" spans="1:19" ht="18.75" customHeight="1" x14ac:dyDescent="0.25">
      <c r="A10" s="45">
        <v>7</v>
      </c>
      <c r="B10" s="45" t="s">
        <v>50</v>
      </c>
      <c r="C10" s="123" t="s">
        <v>53</v>
      </c>
      <c r="D10" s="120" t="s">
        <v>54</v>
      </c>
      <c r="E10" s="45">
        <v>2</v>
      </c>
      <c r="F10" s="45">
        <v>2</v>
      </c>
      <c r="G10" s="45">
        <v>2</v>
      </c>
      <c r="H10" s="45">
        <v>2</v>
      </c>
      <c r="I10" s="45">
        <v>1.4</v>
      </c>
      <c r="J10" s="45">
        <v>2</v>
      </c>
      <c r="K10" s="45">
        <v>1.4</v>
      </c>
      <c r="L10" s="45">
        <v>2</v>
      </c>
      <c r="M10" s="45">
        <v>1.5</v>
      </c>
      <c r="N10" s="45">
        <v>0</v>
      </c>
      <c r="O10" s="45">
        <v>1.5</v>
      </c>
      <c r="P10" s="45">
        <v>2</v>
      </c>
      <c r="R10" s="45">
        <v>2</v>
      </c>
      <c r="S10" s="45">
        <v>2</v>
      </c>
    </row>
    <row r="11" spans="1:19" ht="18.75" customHeight="1" x14ac:dyDescent="0.25">
      <c r="A11" s="45">
        <v>8</v>
      </c>
      <c r="B11" s="45" t="s">
        <v>50</v>
      </c>
      <c r="C11" s="123" t="s">
        <v>57</v>
      </c>
      <c r="D11" s="65" t="s">
        <v>58</v>
      </c>
      <c r="E11" s="45">
        <v>3</v>
      </c>
      <c r="F11" s="45">
        <v>3</v>
      </c>
      <c r="G11" s="45">
        <v>3</v>
      </c>
      <c r="H11" s="45">
        <v>3</v>
      </c>
      <c r="I11" s="45">
        <v>3</v>
      </c>
      <c r="J11" s="45">
        <v>2</v>
      </c>
      <c r="K11" s="45">
        <v>2</v>
      </c>
      <c r="L11" s="45">
        <v>2</v>
      </c>
      <c r="M11" s="45">
        <v>3</v>
      </c>
      <c r="N11" s="45">
        <v>3</v>
      </c>
      <c r="O11" s="45">
        <v>2</v>
      </c>
      <c r="P11" s="45">
        <v>3</v>
      </c>
      <c r="R11" s="53">
        <v>3</v>
      </c>
      <c r="S11" s="53">
        <v>3</v>
      </c>
    </row>
    <row r="12" spans="1:19" ht="18.75" customHeight="1" x14ac:dyDescent="0.25">
      <c r="A12" s="54">
        <v>9</v>
      </c>
      <c r="B12" s="45" t="s">
        <v>50</v>
      </c>
      <c r="C12" s="123" t="s">
        <v>61</v>
      </c>
      <c r="D12" s="120" t="s">
        <v>62</v>
      </c>
      <c r="E12" s="44">
        <v>2.4</v>
      </c>
      <c r="F12" s="44">
        <v>1.8</v>
      </c>
      <c r="G12" s="44">
        <v>2.2000000000000002</v>
      </c>
      <c r="H12" s="44">
        <v>2</v>
      </c>
      <c r="I12" s="44">
        <v>1.6</v>
      </c>
      <c r="J12" s="44">
        <v>1.4</v>
      </c>
      <c r="K12" s="44">
        <v>0.4</v>
      </c>
      <c r="L12" s="44">
        <v>2</v>
      </c>
      <c r="M12" s="44">
        <v>1.6</v>
      </c>
      <c r="N12" s="44">
        <v>1.4</v>
      </c>
      <c r="O12" s="44">
        <v>1.4</v>
      </c>
      <c r="P12" s="44">
        <v>2.2000000000000002</v>
      </c>
      <c r="R12" s="45">
        <v>2</v>
      </c>
      <c r="S12" s="45">
        <v>2</v>
      </c>
    </row>
    <row r="13" spans="1:19" ht="18.75" customHeight="1" x14ac:dyDescent="0.25">
      <c r="A13" s="78"/>
      <c r="B13" s="59"/>
      <c r="C13" s="59"/>
      <c r="D13" s="59" t="s">
        <v>30</v>
      </c>
      <c r="E13" s="87">
        <f t="shared" ref="E13:P13" si="0">SUM(E4:E12)</f>
        <v>13.870000000000001</v>
      </c>
      <c r="F13" s="87">
        <f t="shared" si="0"/>
        <v>13.64</v>
      </c>
      <c r="G13" s="87">
        <f t="shared" si="0"/>
        <v>13.64</v>
      </c>
      <c r="H13" s="87">
        <f t="shared" si="0"/>
        <v>13.64</v>
      </c>
      <c r="I13" s="87">
        <f t="shared" si="0"/>
        <v>12.57</v>
      </c>
      <c r="J13" s="87">
        <f t="shared" si="0"/>
        <v>10.57</v>
      </c>
      <c r="K13" s="87">
        <f t="shared" si="0"/>
        <v>6.8000000000000007</v>
      </c>
      <c r="L13" s="87">
        <f t="shared" si="0"/>
        <v>8.17</v>
      </c>
      <c r="M13" s="87">
        <f t="shared" si="0"/>
        <v>9.9</v>
      </c>
      <c r="N13" s="87">
        <f t="shared" si="0"/>
        <v>9.57</v>
      </c>
      <c r="O13" s="87">
        <f t="shared" si="0"/>
        <v>9.9</v>
      </c>
      <c r="P13" s="87">
        <f t="shared" si="0"/>
        <v>12.370000000000001</v>
      </c>
      <c r="Q13" s="82"/>
      <c r="R13" s="87">
        <f t="shared" ref="R13:S13" si="1">SUM(R4:R12)</f>
        <v>9.4699999999999989</v>
      </c>
      <c r="S13" s="87">
        <f t="shared" si="1"/>
        <v>9.3000000000000007</v>
      </c>
    </row>
    <row r="14" spans="1:19" ht="18.75" customHeight="1" x14ac:dyDescent="0.25">
      <c r="A14" s="78"/>
      <c r="B14" s="59"/>
      <c r="C14" s="59"/>
      <c r="D14" s="59" t="s">
        <v>31</v>
      </c>
      <c r="E14" s="85" t="s">
        <v>42</v>
      </c>
      <c r="F14" s="85" t="s">
        <v>42</v>
      </c>
      <c r="G14" s="85" t="s">
        <v>42</v>
      </c>
      <c r="H14" s="85" t="s">
        <v>42</v>
      </c>
      <c r="I14" s="85" t="s">
        <v>42</v>
      </c>
      <c r="J14" s="85" t="s">
        <v>42</v>
      </c>
      <c r="K14" s="85" t="s">
        <v>42</v>
      </c>
      <c r="L14" s="85" t="s">
        <v>42</v>
      </c>
      <c r="M14" s="85" t="s">
        <v>42</v>
      </c>
      <c r="N14" s="85" t="s">
        <v>42</v>
      </c>
      <c r="O14" s="85" t="s">
        <v>42</v>
      </c>
      <c r="P14" s="85" t="s">
        <v>42</v>
      </c>
      <c r="Q14" s="82"/>
      <c r="R14" s="85" t="s">
        <v>42</v>
      </c>
      <c r="S14" s="85" t="s">
        <v>42</v>
      </c>
    </row>
    <row r="15" spans="1:19" ht="15.75" x14ac:dyDescent="0.25">
      <c r="A15" s="13"/>
      <c r="B15" s="14"/>
      <c r="C15" s="14"/>
      <c r="D15" s="1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R15" s="29"/>
      <c r="S15" s="29"/>
    </row>
    <row r="16" spans="1:19" ht="15.75" x14ac:dyDescent="0.25">
      <c r="A16" s="15"/>
      <c r="B16" s="16"/>
      <c r="C16" s="16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.75" x14ac:dyDescent="0.25">
      <c r="A17" s="15"/>
      <c r="B17" s="16"/>
      <c r="C17" s="16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C4" sqref="C4:D4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7" bestFit="1" customWidth="1"/>
  </cols>
  <sheetData>
    <row r="1" spans="1:19" x14ac:dyDescent="0.25">
      <c r="A1" s="185" t="s">
        <v>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7"/>
      <c r="R1" s="186"/>
      <c r="S1" s="186"/>
    </row>
    <row r="2" spans="1:19" s="6" customFormat="1" x14ac:dyDescent="0.25">
      <c r="A2" s="76" t="s">
        <v>15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77"/>
      <c r="R2" s="76" t="s">
        <v>16</v>
      </c>
      <c r="S2" s="76" t="s">
        <v>17</v>
      </c>
    </row>
    <row r="3" spans="1:19" x14ac:dyDescent="0.25">
      <c r="A3" s="78"/>
      <c r="B3" s="59"/>
      <c r="C3" s="59"/>
      <c r="D3" s="59" t="s">
        <v>111</v>
      </c>
      <c r="E3" s="83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6"/>
      <c r="R3" s="60"/>
      <c r="S3" s="60"/>
    </row>
    <row r="4" spans="1:19" ht="15.75" x14ac:dyDescent="0.25">
      <c r="A4" s="45">
        <v>1</v>
      </c>
      <c r="B4" s="139" t="s">
        <v>93</v>
      </c>
      <c r="C4" s="153" t="s">
        <v>94</v>
      </c>
      <c r="D4" s="154" t="s">
        <v>205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0"/>
      <c r="R4" s="140"/>
      <c r="S4" s="48"/>
    </row>
    <row r="5" spans="1:19" ht="15.75" x14ac:dyDescent="0.25">
      <c r="A5" s="45">
        <v>2</v>
      </c>
      <c r="B5" s="139" t="s">
        <v>93</v>
      </c>
      <c r="C5" s="153" t="s">
        <v>95</v>
      </c>
      <c r="D5" s="155" t="s">
        <v>96</v>
      </c>
      <c r="E5" s="149">
        <v>2</v>
      </c>
      <c r="F5" s="149">
        <v>2</v>
      </c>
      <c r="G5" s="149">
        <v>2</v>
      </c>
      <c r="H5" s="149">
        <v>2</v>
      </c>
      <c r="I5" s="149">
        <v>2</v>
      </c>
      <c r="J5" s="148">
        <v>1.25</v>
      </c>
      <c r="K5" s="148">
        <v>1.25</v>
      </c>
      <c r="L5" s="148">
        <v>1.5</v>
      </c>
      <c r="M5" s="149">
        <v>2</v>
      </c>
      <c r="N5" s="149">
        <v>2</v>
      </c>
      <c r="O5" s="149">
        <v>1.33</v>
      </c>
      <c r="P5" s="149">
        <v>2</v>
      </c>
      <c r="Q5" s="147"/>
      <c r="R5" s="149">
        <v>2</v>
      </c>
      <c r="S5" s="149">
        <v>2</v>
      </c>
    </row>
    <row r="6" spans="1:19" ht="15.75" x14ac:dyDescent="0.25">
      <c r="A6" s="45">
        <v>3</v>
      </c>
      <c r="B6" s="139" t="s">
        <v>93</v>
      </c>
      <c r="C6" s="153" t="s">
        <v>97</v>
      </c>
      <c r="D6" s="155" t="s">
        <v>98</v>
      </c>
      <c r="E6" s="148">
        <v>1.5</v>
      </c>
      <c r="F6" s="148">
        <v>1.5</v>
      </c>
      <c r="G6" s="148">
        <v>1.5</v>
      </c>
      <c r="H6" s="148">
        <v>1.5</v>
      </c>
      <c r="I6" s="148">
        <v>1.5</v>
      </c>
      <c r="J6" s="148">
        <v>1.25</v>
      </c>
      <c r="K6" s="148">
        <v>1</v>
      </c>
      <c r="L6" s="148">
        <v>1</v>
      </c>
      <c r="M6" s="148">
        <v>1.5</v>
      </c>
      <c r="N6" s="148">
        <v>1</v>
      </c>
      <c r="O6" s="148">
        <v>1.25</v>
      </c>
      <c r="P6" s="148">
        <v>1.5</v>
      </c>
      <c r="Q6" s="147"/>
      <c r="R6" s="148">
        <v>1.5</v>
      </c>
      <c r="S6" s="148">
        <v>1.5</v>
      </c>
    </row>
    <row r="7" spans="1:19" ht="15.75" x14ac:dyDescent="0.25">
      <c r="A7" s="45">
        <v>4</v>
      </c>
      <c r="B7" s="139" t="s">
        <v>93</v>
      </c>
      <c r="C7" s="153" t="s">
        <v>99</v>
      </c>
      <c r="D7" s="155" t="s">
        <v>100</v>
      </c>
      <c r="E7" s="150">
        <v>2.4</v>
      </c>
      <c r="F7" s="150">
        <v>2.5</v>
      </c>
      <c r="G7" s="150">
        <v>2.3333333333333335</v>
      </c>
      <c r="H7" s="150">
        <v>1.8333333333333333</v>
      </c>
      <c r="I7" s="150">
        <v>2</v>
      </c>
      <c r="J7" s="150">
        <v>1.6</v>
      </c>
      <c r="K7" s="150">
        <v>1.8333333333333333</v>
      </c>
      <c r="L7" s="150">
        <v>1</v>
      </c>
      <c r="M7" s="150">
        <v>1.75</v>
      </c>
      <c r="N7" s="150">
        <v>1.6666666666666667</v>
      </c>
      <c r="O7" s="150">
        <v>2.3333333333333335</v>
      </c>
      <c r="P7" s="150">
        <v>3</v>
      </c>
      <c r="Q7" s="147"/>
      <c r="R7" s="148">
        <v>3</v>
      </c>
      <c r="S7" s="148">
        <v>2.75</v>
      </c>
    </row>
    <row r="8" spans="1:19" ht="15.75" x14ac:dyDescent="0.25">
      <c r="A8" s="45">
        <v>5</v>
      </c>
      <c r="B8" s="139" t="s">
        <v>93</v>
      </c>
      <c r="C8" s="153" t="s">
        <v>101</v>
      </c>
      <c r="D8" s="154" t="s">
        <v>102</v>
      </c>
      <c r="E8" s="149">
        <v>2</v>
      </c>
      <c r="F8" s="149">
        <v>2.4</v>
      </c>
      <c r="G8" s="149">
        <v>2.4</v>
      </c>
      <c r="H8" s="149">
        <v>2.4</v>
      </c>
      <c r="I8" s="149">
        <v>2.6</v>
      </c>
      <c r="J8" s="149">
        <v>2.25</v>
      </c>
      <c r="K8" s="149">
        <v>2.5</v>
      </c>
      <c r="L8" s="149">
        <v>2.5</v>
      </c>
      <c r="M8" s="149">
        <v>2.5</v>
      </c>
      <c r="N8" s="149">
        <v>2.4</v>
      </c>
      <c r="O8" s="149">
        <v>2.6</v>
      </c>
      <c r="P8" s="149">
        <v>2</v>
      </c>
      <c r="Q8" s="147"/>
      <c r="R8" s="149">
        <v>2</v>
      </c>
      <c r="S8" s="149">
        <v>2</v>
      </c>
    </row>
    <row r="9" spans="1:19" ht="15.75" x14ac:dyDescent="0.25">
      <c r="A9" s="45">
        <v>6</v>
      </c>
      <c r="B9" s="139" t="s">
        <v>93</v>
      </c>
      <c r="C9" s="153" t="s">
        <v>103</v>
      </c>
      <c r="D9" s="155" t="s">
        <v>104</v>
      </c>
      <c r="E9" s="149">
        <v>2</v>
      </c>
      <c r="F9" s="149">
        <v>2</v>
      </c>
      <c r="G9" s="149">
        <v>2</v>
      </c>
      <c r="H9" s="149">
        <v>2</v>
      </c>
      <c r="I9" s="149">
        <v>2</v>
      </c>
      <c r="J9" s="148">
        <v>1.25</v>
      </c>
      <c r="K9" s="148">
        <v>1.25</v>
      </c>
      <c r="L9" s="148">
        <v>1.5</v>
      </c>
      <c r="M9" s="149">
        <v>2</v>
      </c>
      <c r="N9" s="149">
        <v>2</v>
      </c>
      <c r="O9" s="149">
        <v>1.33</v>
      </c>
      <c r="P9" s="149">
        <v>2</v>
      </c>
      <c r="Q9" s="147"/>
      <c r="R9" s="149">
        <v>2</v>
      </c>
      <c r="S9" s="149">
        <v>2</v>
      </c>
    </row>
    <row r="10" spans="1:19" ht="15.75" x14ac:dyDescent="0.25">
      <c r="A10" s="45">
        <v>7</v>
      </c>
      <c r="B10" s="139" t="s">
        <v>93</v>
      </c>
      <c r="C10" s="153" t="s">
        <v>105</v>
      </c>
      <c r="D10" s="155" t="s">
        <v>106</v>
      </c>
      <c r="E10" s="149">
        <v>1.8</v>
      </c>
      <c r="F10" s="149">
        <v>1.4</v>
      </c>
      <c r="G10" s="149">
        <v>1.6</v>
      </c>
      <c r="H10" s="149">
        <v>1.6</v>
      </c>
      <c r="I10" s="149">
        <v>2</v>
      </c>
      <c r="J10" s="149">
        <v>1.5</v>
      </c>
      <c r="K10" s="149">
        <v>1.8</v>
      </c>
      <c r="L10" s="149">
        <v>1.4</v>
      </c>
      <c r="M10" s="149">
        <v>1.5</v>
      </c>
      <c r="N10" s="149">
        <v>1.6</v>
      </c>
      <c r="O10" s="149">
        <v>1.5</v>
      </c>
      <c r="P10" s="149">
        <v>1.6</v>
      </c>
      <c r="Q10" s="147"/>
      <c r="R10" s="149">
        <v>1.3</v>
      </c>
      <c r="S10" s="149">
        <v>1.8</v>
      </c>
    </row>
    <row r="11" spans="1:19" ht="15.75" x14ac:dyDescent="0.25">
      <c r="A11" s="45">
        <v>8</v>
      </c>
      <c r="B11" s="139" t="s">
        <v>93</v>
      </c>
      <c r="C11" s="153" t="s">
        <v>107</v>
      </c>
      <c r="D11" s="155" t="s">
        <v>108</v>
      </c>
      <c r="E11" s="69">
        <v>1.4</v>
      </c>
      <c r="F11" s="69">
        <v>1.6</v>
      </c>
      <c r="G11" s="69">
        <v>1.6</v>
      </c>
      <c r="H11" s="69">
        <v>1.6</v>
      </c>
      <c r="I11" s="69">
        <v>1.6</v>
      </c>
      <c r="J11" s="69">
        <v>1.5</v>
      </c>
      <c r="K11" s="69">
        <v>1.5</v>
      </c>
      <c r="L11" s="69">
        <v>1.5</v>
      </c>
      <c r="M11" s="69">
        <v>1.5</v>
      </c>
      <c r="N11" s="69">
        <v>1.5</v>
      </c>
      <c r="O11" s="69">
        <v>1.33</v>
      </c>
      <c r="P11" s="69">
        <v>1.5</v>
      </c>
      <c r="Q11" s="147"/>
      <c r="R11" s="69">
        <v>1.5</v>
      </c>
      <c r="S11" s="69">
        <v>1.33</v>
      </c>
    </row>
    <row r="12" spans="1:19" ht="30" x14ac:dyDescent="0.25">
      <c r="A12" s="54">
        <v>9</v>
      </c>
      <c r="B12" s="139" t="s">
        <v>93</v>
      </c>
      <c r="C12" s="156" t="s">
        <v>109</v>
      </c>
      <c r="D12" s="157" t="s">
        <v>110</v>
      </c>
      <c r="E12" s="84">
        <v>2.2000000000000002</v>
      </c>
      <c r="F12" s="84">
        <v>2</v>
      </c>
      <c r="G12" s="84">
        <v>1.8</v>
      </c>
      <c r="H12" s="84">
        <v>1.6</v>
      </c>
      <c r="I12" s="84">
        <v>2</v>
      </c>
      <c r="J12" s="84">
        <v>1.8</v>
      </c>
      <c r="K12" s="84">
        <v>1.8</v>
      </c>
      <c r="L12" s="84">
        <v>1.4</v>
      </c>
      <c r="M12" s="84">
        <v>2</v>
      </c>
      <c r="N12" s="84">
        <v>2.5</v>
      </c>
      <c r="O12" s="84">
        <v>1.6</v>
      </c>
      <c r="P12" s="84">
        <v>2.6</v>
      </c>
      <c r="Q12" s="147"/>
      <c r="R12" s="84">
        <v>2.6</v>
      </c>
      <c r="S12" s="84">
        <v>2</v>
      </c>
    </row>
    <row r="13" spans="1:19" x14ac:dyDescent="0.25">
      <c r="A13" s="79"/>
      <c r="B13" s="59"/>
      <c r="C13" s="80"/>
      <c r="D13" s="72" t="s">
        <v>30</v>
      </c>
      <c r="E13" s="73">
        <f>SUM(E4:E12)</f>
        <v>15.3</v>
      </c>
      <c r="F13" s="73">
        <f t="shared" ref="F13:P13" si="0">SUM(F4:F12)</f>
        <v>15.4</v>
      </c>
      <c r="G13" s="73">
        <f t="shared" si="0"/>
        <v>15.233333333333334</v>
      </c>
      <c r="H13" s="73">
        <f t="shared" si="0"/>
        <v>14.533333333333331</v>
      </c>
      <c r="I13" s="73">
        <f t="shared" si="0"/>
        <v>15.7</v>
      </c>
      <c r="J13" s="73">
        <f t="shared" si="0"/>
        <v>12.4</v>
      </c>
      <c r="K13" s="73">
        <f t="shared" si="0"/>
        <v>12.933333333333334</v>
      </c>
      <c r="L13" s="73">
        <f t="shared" si="0"/>
        <v>11.8</v>
      </c>
      <c r="M13" s="73">
        <f t="shared" si="0"/>
        <v>14.75</v>
      </c>
      <c r="N13" s="73">
        <f t="shared" si="0"/>
        <v>14.666666666666666</v>
      </c>
      <c r="O13" s="73">
        <f t="shared" si="0"/>
        <v>13.273333333333333</v>
      </c>
      <c r="P13" s="73">
        <f t="shared" si="0"/>
        <v>16.2</v>
      </c>
      <c r="Q13" s="74"/>
      <c r="R13" s="73">
        <f>SUM(R4:R12)</f>
        <v>15.9</v>
      </c>
      <c r="S13" s="73">
        <f>SUM(S4:S12)</f>
        <v>15.38</v>
      </c>
    </row>
    <row r="14" spans="1:19" x14ac:dyDescent="0.25">
      <c r="A14" s="60"/>
      <c r="B14" s="60"/>
      <c r="C14" s="60"/>
      <c r="D14" s="75" t="s">
        <v>31</v>
      </c>
      <c r="E14" s="85" t="s">
        <v>42</v>
      </c>
      <c r="F14" s="85" t="s">
        <v>42</v>
      </c>
      <c r="G14" s="85" t="s">
        <v>42</v>
      </c>
      <c r="H14" s="85" t="s">
        <v>42</v>
      </c>
      <c r="I14" s="85" t="s">
        <v>42</v>
      </c>
      <c r="J14" s="85" t="s">
        <v>42</v>
      </c>
      <c r="K14" s="85" t="s">
        <v>42</v>
      </c>
      <c r="L14" s="85" t="s">
        <v>42</v>
      </c>
      <c r="M14" s="85" t="s">
        <v>42</v>
      </c>
      <c r="N14" s="85" t="s">
        <v>42</v>
      </c>
      <c r="O14" s="85" t="s">
        <v>42</v>
      </c>
      <c r="P14" s="85" t="s">
        <v>42</v>
      </c>
      <c r="Q14" s="82"/>
      <c r="R14" s="85" t="s">
        <v>42</v>
      </c>
      <c r="S14" s="85" t="s">
        <v>42</v>
      </c>
    </row>
    <row r="15" spans="1:19" ht="15.75" x14ac:dyDescent="0.25">
      <c r="A15" s="19"/>
      <c r="B15" s="19"/>
      <c r="C15" s="19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5">
      <c r="A16" s="22"/>
      <c r="B16" s="22"/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C5" sqref="C5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8.42578125" bestFit="1" customWidth="1"/>
  </cols>
  <sheetData>
    <row r="1" spans="1:19" x14ac:dyDescent="0.25">
      <c r="A1" s="185" t="s">
        <v>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7"/>
      <c r="R1" s="186"/>
      <c r="S1" s="186"/>
    </row>
    <row r="2" spans="1:19" s="6" customFormat="1" x14ac:dyDescent="0.25">
      <c r="A2" s="76" t="s">
        <v>15</v>
      </c>
      <c r="B2" s="76" t="s">
        <v>14</v>
      </c>
      <c r="C2" s="76" t="s">
        <v>13</v>
      </c>
      <c r="D2" s="76" t="s">
        <v>12</v>
      </c>
      <c r="E2" s="76" t="s">
        <v>0</v>
      </c>
      <c r="F2" s="76" t="s">
        <v>1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6</v>
      </c>
      <c r="L2" s="76" t="s">
        <v>7</v>
      </c>
      <c r="M2" s="76" t="s">
        <v>8</v>
      </c>
      <c r="N2" s="76" t="s">
        <v>9</v>
      </c>
      <c r="O2" s="76" t="s">
        <v>10</v>
      </c>
      <c r="P2" s="76" t="s">
        <v>11</v>
      </c>
      <c r="Q2" s="77"/>
      <c r="R2" s="76" t="s">
        <v>16</v>
      </c>
      <c r="S2" s="76" t="s">
        <v>17</v>
      </c>
    </row>
    <row r="3" spans="1:19" x14ac:dyDescent="0.25">
      <c r="A3" s="78"/>
      <c r="B3" s="59"/>
      <c r="C3" s="59"/>
      <c r="D3" s="61" t="s">
        <v>69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6"/>
      <c r="R3" s="60"/>
      <c r="S3" s="60"/>
    </row>
    <row r="4" spans="1:19" x14ac:dyDescent="0.25">
      <c r="A4" s="45" t="s">
        <v>20</v>
      </c>
      <c r="B4" s="131" t="s">
        <v>70</v>
      </c>
      <c r="C4" s="84" t="s">
        <v>71</v>
      </c>
      <c r="D4" s="121" t="s">
        <v>72</v>
      </c>
      <c r="E4" s="45">
        <v>2</v>
      </c>
      <c r="F4" s="45">
        <v>2</v>
      </c>
      <c r="G4" s="45">
        <v>2.2000000000000002</v>
      </c>
      <c r="H4" s="45">
        <v>2</v>
      </c>
      <c r="I4" s="45">
        <v>2</v>
      </c>
      <c r="J4" s="45">
        <v>2</v>
      </c>
      <c r="K4" s="45">
        <v>2</v>
      </c>
      <c r="L4" s="45">
        <v>1.75</v>
      </c>
      <c r="M4" s="45">
        <v>2.25</v>
      </c>
      <c r="N4" s="45">
        <v>2.25</v>
      </c>
      <c r="O4" s="45">
        <v>2.5</v>
      </c>
      <c r="P4" s="45">
        <v>1.8</v>
      </c>
      <c r="R4" s="45">
        <v>2</v>
      </c>
      <c r="S4" s="45">
        <v>1.5</v>
      </c>
    </row>
    <row r="5" spans="1:19" x14ac:dyDescent="0.25">
      <c r="A5" s="45" t="s">
        <v>21</v>
      </c>
      <c r="B5" s="131" t="s">
        <v>70</v>
      </c>
      <c r="C5" s="48" t="s">
        <v>137</v>
      </c>
      <c r="D5" s="121" t="s">
        <v>138</v>
      </c>
      <c r="E5" s="45">
        <v>0.33</v>
      </c>
      <c r="F5" s="45">
        <v>0.33</v>
      </c>
      <c r="G5" s="45">
        <v>0.33</v>
      </c>
      <c r="H5" s="45">
        <v>0.33</v>
      </c>
      <c r="I5" s="45">
        <v>0.33</v>
      </c>
      <c r="J5" s="45">
        <v>0.33</v>
      </c>
      <c r="K5" s="45">
        <v>0.33</v>
      </c>
      <c r="L5" s="45">
        <v>0.33</v>
      </c>
      <c r="M5" s="45">
        <v>0.33</v>
      </c>
      <c r="N5" s="45">
        <v>0.33</v>
      </c>
      <c r="O5" s="45">
        <v>0.33</v>
      </c>
      <c r="P5" s="45">
        <v>0.33</v>
      </c>
      <c r="R5" s="45"/>
      <c r="S5" s="45"/>
    </row>
    <row r="6" spans="1:19" x14ac:dyDescent="0.25">
      <c r="A6" s="48" t="s">
        <v>22</v>
      </c>
      <c r="B6" s="118" t="s">
        <v>70</v>
      </c>
      <c r="C6" s="50" t="s">
        <v>175</v>
      </c>
      <c r="D6" s="60" t="s">
        <v>176</v>
      </c>
      <c r="E6" s="128">
        <v>1.55</v>
      </c>
      <c r="F6" s="128">
        <v>1.55</v>
      </c>
      <c r="G6" s="128">
        <v>1.55</v>
      </c>
      <c r="H6" s="128">
        <v>1.55</v>
      </c>
      <c r="I6" s="128">
        <v>1.55</v>
      </c>
      <c r="J6" s="128">
        <v>1.55</v>
      </c>
      <c r="K6" s="50">
        <v>0</v>
      </c>
      <c r="L6" s="50">
        <v>0</v>
      </c>
      <c r="M6" s="50">
        <v>0</v>
      </c>
      <c r="N6" s="50">
        <v>0</v>
      </c>
      <c r="O6" s="48">
        <v>1</v>
      </c>
      <c r="P6" s="48">
        <v>1</v>
      </c>
      <c r="R6" s="48"/>
      <c r="S6" s="48"/>
    </row>
    <row r="7" spans="1:19" x14ac:dyDescent="0.25">
      <c r="A7" s="45">
        <v>1</v>
      </c>
      <c r="B7" s="118"/>
      <c r="C7" s="50"/>
      <c r="D7" s="60" t="s">
        <v>73</v>
      </c>
      <c r="E7" s="128">
        <f>AVERAGE(E4:E6)</f>
        <v>1.2933333333333332</v>
      </c>
      <c r="F7" s="128">
        <f t="shared" ref="F7:P7" si="0">AVERAGE(F4:F6)</f>
        <v>1.2933333333333332</v>
      </c>
      <c r="G7" s="128">
        <f t="shared" si="0"/>
        <v>1.36</v>
      </c>
      <c r="H7" s="128">
        <f t="shared" si="0"/>
        <v>1.2933333333333332</v>
      </c>
      <c r="I7" s="128">
        <f t="shared" si="0"/>
        <v>1.2933333333333332</v>
      </c>
      <c r="J7" s="128">
        <f t="shared" si="0"/>
        <v>1.2933333333333332</v>
      </c>
      <c r="K7" s="128">
        <f t="shared" si="0"/>
        <v>0.77666666666666673</v>
      </c>
      <c r="L7" s="128">
        <f t="shared" si="0"/>
        <v>0.69333333333333336</v>
      </c>
      <c r="M7" s="128">
        <f t="shared" si="0"/>
        <v>0.86</v>
      </c>
      <c r="N7" s="128">
        <f t="shared" si="0"/>
        <v>0.86</v>
      </c>
      <c r="O7" s="128">
        <f t="shared" si="0"/>
        <v>1.2766666666666666</v>
      </c>
      <c r="P7" s="128">
        <f t="shared" si="0"/>
        <v>1.0433333333333332</v>
      </c>
      <c r="R7" s="128">
        <f>AVERAGE(R4:R6)</f>
        <v>2</v>
      </c>
      <c r="S7" s="128">
        <f>AVERAGE(S4:S6)</f>
        <v>1.5</v>
      </c>
    </row>
    <row r="8" spans="1:19" x14ac:dyDescent="0.25">
      <c r="A8" s="45" t="s">
        <v>125</v>
      </c>
      <c r="B8" s="118" t="s">
        <v>70</v>
      </c>
      <c r="C8" s="45" t="s">
        <v>139</v>
      </c>
      <c r="D8" s="60" t="s">
        <v>140</v>
      </c>
      <c r="E8" s="128">
        <v>1.75</v>
      </c>
      <c r="F8" s="128">
        <v>2.25</v>
      </c>
      <c r="G8" s="128">
        <v>1.75</v>
      </c>
      <c r="H8" s="128">
        <v>2</v>
      </c>
      <c r="I8" s="128">
        <v>1.75</v>
      </c>
      <c r="J8" s="128">
        <v>1.25</v>
      </c>
      <c r="K8" s="128">
        <v>0</v>
      </c>
      <c r="L8" s="128">
        <v>0</v>
      </c>
      <c r="M8" s="128">
        <v>1.5</v>
      </c>
      <c r="N8" s="128">
        <v>2.25</v>
      </c>
      <c r="O8" s="128">
        <v>2.25</v>
      </c>
      <c r="P8" s="128">
        <v>2.25</v>
      </c>
      <c r="R8" s="128">
        <v>1.5</v>
      </c>
      <c r="S8" s="128">
        <v>2.25</v>
      </c>
    </row>
    <row r="9" spans="1:19" x14ac:dyDescent="0.25">
      <c r="A9" s="48" t="s">
        <v>23</v>
      </c>
      <c r="B9" s="118" t="s">
        <v>70</v>
      </c>
      <c r="C9" s="50" t="s">
        <v>177</v>
      </c>
      <c r="D9" s="60" t="s">
        <v>178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R9" s="50">
        <v>0</v>
      </c>
      <c r="S9" s="50">
        <v>0</v>
      </c>
    </row>
    <row r="10" spans="1:19" x14ac:dyDescent="0.25">
      <c r="A10" s="45" t="s">
        <v>24</v>
      </c>
      <c r="B10" s="118" t="s">
        <v>70</v>
      </c>
      <c r="C10" s="129" t="s">
        <v>185</v>
      </c>
      <c r="D10" s="60" t="s">
        <v>186</v>
      </c>
      <c r="E10" s="44">
        <v>3</v>
      </c>
      <c r="F10" s="44">
        <v>3</v>
      </c>
      <c r="G10" s="44">
        <v>3</v>
      </c>
      <c r="H10" s="44">
        <v>2.2000000000000002</v>
      </c>
      <c r="I10" s="44">
        <v>2.8</v>
      </c>
      <c r="J10" s="44">
        <v>2.4</v>
      </c>
      <c r="K10" s="44">
        <v>2</v>
      </c>
      <c r="L10" s="44">
        <v>2</v>
      </c>
      <c r="M10" s="44">
        <v>2</v>
      </c>
      <c r="N10" s="44">
        <v>2.4</v>
      </c>
      <c r="O10" s="44">
        <v>2.4</v>
      </c>
      <c r="P10" s="44">
        <v>3</v>
      </c>
      <c r="R10" s="45">
        <v>2.6</v>
      </c>
      <c r="S10" s="45">
        <v>2.8</v>
      </c>
    </row>
    <row r="11" spans="1:19" x14ac:dyDescent="0.25">
      <c r="A11" s="45">
        <v>2</v>
      </c>
      <c r="B11" s="118"/>
      <c r="C11" s="50"/>
      <c r="D11" s="60" t="s">
        <v>74</v>
      </c>
      <c r="E11" s="130">
        <f>AVERAGE(E8:E10)</f>
        <v>1.5833333333333333</v>
      </c>
      <c r="F11" s="130">
        <f t="shared" ref="F11:P11" si="1">AVERAGE(F8:F10)</f>
        <v>1.75</v>
      </c>
      <c r="G11" s="130">
        <f t="shared" si="1"/>
        <v>1.5833333333333333</v>
      </c>
      <c r="H11" s="130">
        <f t="shared" si="1"/>
        <v>1.4000000000000001</v>
      </c>
      <c r="I11" s="130">
        <f t="shared" si="1"/>
        <v>1.5166666666666666</v>
      </c>
      <c r="J11" s="130">
        <f t="shared" si="1"/>
        <v>1.2166666666666666</v>
      </c>
      <c r="K11" s="130">
        <f t="shared" si="1"/>
        <v>0.66666666666666663</v>
      </c>
      <c r="L11" s="130">
        <f t="shared" si="1"/>
        <v>0.66666666666666663</v>
      </c>
      <c r="M11" s="130">
        <f t="shared" si="1"/>
        <v>1.1666666666666667</v>
      </c>
      <c r="N11" s="130">
        <f t="shared" si="1"/>
        <v>1.55</v>
      </c>
      <c r="O11" s="130">
        <f t="shared" si="1"/>
        <v>1.55</v>
      </c>
      <c r="P11" s="130">
        <f t="shared" si="1"/>
        <v>1.75</v>
      </c>
      <c r="R11" s="130">
        <f>AVERAGE(R8:R10)</f>
        <v>1.3666666666666665</v>
      </c>
      <c r="S11" s="130">
        <f>AVERAGE(S8:S10)</f>
        <v>1.6833333333333333</v>
      </c>
    </row>
    <row r="12" spans="1:19" x14ac:dyDescent="0.25">
      <c r="A12" s="45" t="s">
        <v>25</v>
      </c>
      <c r="B12" s="118" t="s">
        <v>70</v>
      </c>
      <c r="C12" s="50" t="s">
        <v>141</v>
      </c>
      <c r="D12" s="60" t="s">
        <v>142</v>
      </c>
      <c r="E12" s="48">
        <v>1</v>
      </c>
      <c r="F12" s="48">
        <v>1</v>
      </c>
      <c r="G12" s="48">
        <v>1</v>
      </c>
      <c r="H12" s="48">
        <v>1</v>
      </c>
      <c r="I12" s="48"/>
      <c r="J12" s="48">
        <v>1</v>
      </c>
      <c r="K12" s="48"/>
      <c r="L12" s="48">
        <v>1</v>
      </c>
      <c r="M12" s="48"/>
      <c r="N12" s="48">
        <v>1</v>
      </c>
      <c r="O12" s="48"/>
      <c r="P12" s="48">
        <v>1</v>
      </c>
      <c r="R12" s="48">
        <v>1</v>
      </c>
      <c r="S12" s="48">
        <v>1</v>
      </c>
    </row>
    <row r="13" spans="1:19" x14ac:dyDescent="0.25">
      <c r="A13" s="45" t="s">
        <v>26</v>
      </c>
      <c r="B13" s="118" t="s">
        <v>70</v>
      </c>
      <c r="C13" s="50" t="s">
        <v>75</v>
      </c>
      <c r="D13" s="60" t="s">
        <v>76</v>
      </c>
      <c r="E13" s="45">
        <v>0.8</v>
      </c>
      <c r="F13" s="45">
        <v>0.75</v>
      </c>
      <c r="G13" s="45">
        <v>0.8</v>
      </c>
      <c r="H13" s="45">
        <v>1</v>
      </c>
      <c r="I13" s="45">
        <v>0.8</v>
      </c>
      <c r="J13" s="45">
        <v>1</v>
      </c>
      <c r="K13" s="45">
        <v>0.75</v>
      </c>
      <c r="L13" s="45">
        <v>0.8</v>
      </c>
      <c r="M13" s="45">
        <v>1.5</v>
      </c>
      <c r="N13" s="45">
        <v>0.8</v>
      </c>
      <c r="O13" s="45">
        <v>0.8</v>
      </c>
      <c r="P13" s="45">
        <v>1.2</v>
      </c>
      <c r="R13" s="45">
        <v>0.8</v>
      </c>
      <c r="S13" s="45">
        <v>1</v>
      </c>
    </row>
    <row r="14" spans="1:19" x14ac:dyDescent="0.25">
      <c r="A14" s="45" t="s">
        <v>27</v>
      </c>
      <c r="B14" s="118" t="s">
        <v>70</v>
      </c>
      <c r="C14" s="50" t="s">
        <v>77</v>
      </c>
      <c r="D14" s="60" t="s">
        <v>78</v>
      </c>
      <c r="E14" s="128">
        <v>1.55</v>
      </c>
      <c r="F14" s="128">
        <v>1.55</v>
      </c>
      <c r="G14" s="128">
        <v>1.55</v>
      </c>
      <c r="H14" s="128">
        <v>1.55</v>
      </c>
      <c r="I14" s="128">
        <v>1.55</v>
      </c>
      <c r="J14" s="128">
        <v>1.55</v>
      </c>
      <c r="K14" s="128">
        <v>1.55</v>
      </c>
      <c r="L14" s="128">
        <v>1.55</v>
      </c>
      <c r="M14" s="128">
        <v>1.55</v>
      </c>
      <c r="N14" s="128">
        <v>1.55</v>
      </c>
      <c r="O14" s="128">
        <v>1.55</v>
      </c>
      <c r="P14" s="128">
        <v>1.55</v>
      </c>
      <c r="R14" s="128">
        <v>1.55</v>
      </c>
      <c r="S14" s="128">
        <v>1.55</v>
      </c>
    </row>
    <row r="15" spans="1:19" x14ac:dyDescent="0.25">
      <c r="A15" s="45">
        <v>3</v>
      </c>
      <c r="B15" s="118"/>
      <c r="C15" s="50"/>
      <c r="D15" s="60" t="s">
        <v>79</v>
      </c>
      <c r="E15" s="128">
        <f>AVERAGE(E12:E14)</f>
        <v>1.1166666666666667</v>
      </c>
      <c r="F15" s="128">
        <f t="shared" ref="F15:P15" si="2">AVERAGE(F12:F14)</f>
        <v>1.0999999999999999</v>
      </c>
      <c r="G15" s="128">
        <f t="shared" si="2"/>
        <v>1.1166666666666667</v>
      </c>
      <c r="H15" s="128">
        <f t="shared" si="2"/>
        <v>1.1833333333333333</v>
      </c>
      <c r="I15" s="128">
        <f t="shared" si="2"/>
        <v>1.175</v>
      </c>
      <c r="J15" s="128">
        <f t="shared" si="2"/>
        <v>1.1833333333333333</v>
      </c>
      <c r="K15" s="128">
        <f t="shared" si="2"/>
        <v>1.1499999999999999</v>
      </c>
      <c r="L15" s="128">
        <f t="shared" si="2"/>
        <v>1.1166666666666667</v>
      </c>
      <c r="M15" s="128">
        <f t="shared" si="2"/>
        <v>1.5249999999999999</v>
      </c>
      <c r="N15" s="128">
        <f t="shared" si="2"/>
        <v>1.1166666666666667</v>
      </c>
      <c r="O15" s="128">
        <f t="shared" si="2"/>
        <v>1.175</v>
      </c>
      <c r="P15" s="128">
        <f t="shared" si="2"/>
        <v>1.25</v>
      </c>
      <c r="R15" s="128">
        <f>AVERAGE(R12:R14)</f>
        <v>1.1166666666666667</v>
      </c>
      <c r="S15" s="128">
        <f>AVERAGE(S12:S14)</f>
        <v>1.1833333333333333</v>
      </c>
    </row>
    <row r="16" spans="1:19" x14ac:dyDescent="0.25">
      <c r="A16" s="54" t="s">
        <v>28</v>
      </c>
      <c r="B16" s="118" t="s">
        <v>70</v>
      </c>
      <c r="C16" s="65" t="s">
        <v>179</v>
      </c>
      <c r="D16" s="65" t="s">
        <v>80</v>
      </c>
      <c r="E16" s="95">
        <v>1</v>
      </c>
      <c r="F16" s="95">
        <v>3</v>
      </c>
      <c r="G16" s="95">
        <v>3</v>
      </c>
      <c r="H16" s="95">
        <v>3</v>
      </c>
      <c r="I16" s="95">
        <v>3</v>
      </c>
      <c r="J16" s="95">
        <v>3</v>
      </c>
      <c r="K16" s="95">
        <v>3</v>
      </c>
      <c r="L16" s="95">
        <v>3</v>
      </c>
      <c r="M16" s="95">
        <v>3</v>
      </c>
      <c r="N16" s="95">
        <v>3</v>
      </c>
      <c r="O16" s="95">
        <v>2</v>
      </c>
      <c r="P16" s="95">
        <v>3</v>
      </c>
      <c r="R16" s="45"/>
      <c r="S16" s="45"/>
    </row>
    <row r="17" spans="1:19" x14ac:dyDescent="0.25">
      <c r="A17" s="54" t="s">
        <v>126</v>
      </c>
      <c r="B17" s="118" t="s">
        <v>70</v>
      </c>
      <c r="C17" s="65" t="s">
        <v>82</v>
      </c>
      <c r="D17" s="65" t="s">
        <v>83</v>
      </c>
      <c r="E17" s="95">
        <v>0.2</v>
      </c>
      <c r="F17" s="95">
        <v>2</v>
      </c>
      <c r="G17" s="95">
        <v>1.4</v>
      </c>
      <c r="H17" s="95">
        <v>1.8</v>
      </c>
      <c r="I17" s="95">
        <v>1.8</v>
      </c>
      <c r="J17" s="95">
        <v>0.8</v>
      </c>
      <c r="K17" s="95">
        <v>1.2</v>
      </c>
      <c r="L17" s="95">
        <v>0.6</v>
      </c>
      <c r="M17" s="95">
        <v>1</v>
      </c>
      <c r="N17" s="95">
        <v>1.2</v>
      </c>
      <c r="O17" s="95">
        <v>1.2</v>
      </c>
      <c r="P17" s="95">
        <v>1</v>
      </c>
      <c r="R17" s="45"/>
      <c r="S17" s="45"/>
    </row>
    <row r="18" spans="1:19" x14ac:dyDescent="0.25">
      <c r="A18" s="54" t="s">
        <v>29</v>
      </c>
      <c r="B18" s="118" t="s">
        <v>70</v>
      </c>
      <c r="C18" s="65" t="s">
        <v>84</v>
      </c>
      <c r="D18" s="65" t="s">
        <v>85</v>
      </c>
      <c r="E18" s="95">
        <v>2.6</v>
      </c>
      <c r="F18" s="95">
        <v>3</v>
      </c>
      <c r="G18" s="95">
        <v>2.6</v>
      </c>
      <c r="H18" s="95">
        <v>2.8</v>
      </c>
      <c r="I18" s="95">
        <v>2.4</v>
      </c>
      <c r="J18" s="95">
        <v>1</v>
      </c>
      <c r="K18" s="95">
        <v>0</v>
      </c>
      <c r="L18" s="95">
        <v>0</v>
      </c>
      <c r="M18" s="95">
        <v>1.8</v>
      </c>
      <c r="N18" s="95">
        <v>3</v>
      </c>
      <c r="O18" s="95">
        <v>3</v>
      </c>
      <c r="P18" s="95">
        <v>3</v>
      </c>
      <c r="R18" s="57"/>
      <c r="S18" s="57"/>
    </row>
    <row r="19" spans="1:19" x14ac:dyDescent="0.25">
      <c r="A19" s="54" t="s">
        <v>143</v>
      </c>
      <c r="B19" s="118" t="s">
        <v>70</v>
      </c>
      <c r="C19" s="65" t="s">
        <v>81</v>
      </c>
      <c r="D19" s="65" t="s">
        <v>180</v>
      </c>
      <c r="E19" s="95">
        <v>1</v>
      </c>
      <c r="F19" s="95">
        <v>1.8</v>
      </c>
      <c r="G19" s="95">
        <v>2.4</v>
      </c>
      <c r="H19" s="95">
        <v>2.2000000000000002</v>
      </c>
      <c r="I19" s="95">
        <v>1.8</v>
      </c>
      <c r="J19" s="95">
        <v>2.4</v>
      </c>
      <c r="K19" s="95">
        <v>2.4</v>
      </c>
      <c r="L19" s="95">
        <v>2</v>
      </c>
      <c r="M19" s="95">
        <v>2</v>
      </c>
      <c r="N19" s="95">
        <v>1.8</v>
      </c>
      <c r="O19" s="95">
        <v>1.8</v>
      </c>
      <c r="P19" s="95">
        <v>1.8</v>
      </c>
      <c r="R19" s="45"/>
      <c r="S19" s="45"/>
    </row>
    <row r="20" spans="1:19" x14ac:dyDescent="0.25">
      <c r="A20" s="58" t="s">
        <v>187</v>
      </c>
      <c r="B20" s="118" t="s">
        <v>70</v>
      </c>
      <c r="C20" s="121" t="s">
        <v>181</v>
      </c>
      <c r="D20" s="121" t="s">
        <v>182</v>
      </c>
      <c r="E20" s="95">
        <v>0</v>
      </c>
      <c r="F20" s="95">
        <v>2.2000000000000002</v>
      </c>
      <c r="G20" s="95">
        <v>2.2000000000000002</v>
      </c>
      <c r="H20" s="95">
        <v>2.6</v>
      </c>
      <c r="I20" s="95">
        <v>2</v>
      </c>
      <c r="J20" s="95">
        <v>2.4</v>
      </c>
      <c r="K20" s="95">
        <v>1</v>
      </c>
      <c r="L20" s="95">
        <v>3</v>
      </c>
      <c r="M20" s="95">
        <v>3</v>
      </c>
      <c r="N20" s="95">
        <v>2</v>
      </c>
      <c r="O20" s="95">
        <v>0</v>
      </c>
      <c r="P20" s="95">
        <v>3</v>
      </c>
      <c r="R20" s="45"/>
      <c r="S20" s="45"/>
    </row>
    <row r="21" spans="1:19" x14ac:dyDescent="0.25">
      <c r="A21" s="54" t="s">
        <v>188</v>
      </c>
      <c r="B21" s="118" t="s">
        <v>70</v>
      </c>
      <c r="C21" s="121" t="s">
        <v>183</v>
      </c>
      <c r="D21" s="121" t="s">
        <v>184</v>
      </c>
      <c r="E21" s="95">
        <v>0</v>
      </c>
      <c r="F21" s="95">
        <v>0.67</v>
      </c>
      <c r="G21" s="95">
        <v>0.67</v>
      </c>
      <c r="H21" s="95">
        <v>1</v>
      </c>
      <c r="I21" s="95">
        <v>0.5</v>
      </c>
      <c r="J21" s="95">
        <v>1</v>
      </c>
      <c r="K21" s="95">
        <v>1</v>
      </c>
      <c r="L21" s="95">
        <v>0.67</v>
      </c>
      <c r="M21" s="95">
        <v>0</v>
      </c>
      <c r="N21" s="95">
        <v>0</v>
      </c>
      <c r="O21" s="95">
        <v>2</v>
      </c>
      <c r="P21" s="95">
        <v>2</v>
      </c>
      <c r="R21" s="45"/>
      <c r="S21" s="45"/>
    </row>
    <row r="22" spans="1:19" x14ac:dyDescent="0.25">
      <c r="A22" s="79">
        <v>4</v>
      </c>
      <c r="B22" s="60"/>
      <c r="C22" s="60"/>
      <c r="D22" s="61" t="s">
        <v>86</v>
      </c>
      <c r="E22" s="57">
        <f>AVERAGE(E16:E21)</f>
        <v>0.79999999999999993</v>
      </c>
      <c r="F22" s="57">
        <f t="shared" ref="F22:P22" si="3">AVERAGE(F16:F21)</f>
        <v>2.1116666666666668</v>
      </c>
      <c r="G22" s="57">
        <f t="shared" si="3"/>
        <v>2.0450000000000004</v>
      </c>
      <c r="H22" s="57">
        <f t="shared" si="3"/>
        <v>2.2333333333333334</v>
      </c>
      <c r="I22" s="57">
        <f t="shared" si="3"/>
        <v>1.9166666666666667</v>
      </c>
      <c r="J22" s="57">
        <f t="shared" si="3"/>
        <v>1.7666666666666666</v>
      </c>
      <c r="K22" s="57">
        <f t="shared" si="3"/>
        <v>1.4333333333333333</v>
      </c>
      <c r="L22" s="57">
        <f t="shared" si="3"/>
        <v>1.5449999999999999</v>
      </c>
      <c r="M22" s="57">
        <f t="shared" si="3"/>
        <v>1.8</v>
      </c>
      <c r="N22" s="57">
        <f t="shared" si="3"/>
        <v>1.8333333333333333</v>
      </c>
      <c r="O22" s="57">
        <f t="shared" si="3"/>
        <v>1.6666666666666667</v>
      </c>
      <c r="P22" s="57">
        <f t="shared" si="3"/>
        <v>2.3000000000000003</v>
      </c>
      <c r="R22" s="57"/>
      <c r="S22" s="57"/>
    </row>
    <row r="23" spans="1:19" x14ac:dyDescent="0.25">
      <c r="A23" s="60"/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R23" s="60"/>
      <c r="S23" s="60"/>
    </row>
    <row r="24" spans="1:19" x14ac:dyDescent="0.25">
      <c r="A24" s="60"/>
      <c r="B24" s="59"/>
      <c r="C24" s="80"/>
      <c r="D24" s="72" t="s">
        <v>30</v>
      </c>
      <c r="E24" s="81">
        <f>E7+E11+E15+E22</f>
        <v>4.793333333333333</v>
      </c>
      <c r="F24" s="81">
        <f t="shared" ref="F24:S24" si="4">F7+F11+F15+F22</f>
        <v>6.254999999999999</v>
      </c>
      <c r="G24" s="81">
        <f t="shared" si="4"/>
        <v>6.1050000000000004</v>
      </c>
      <c r="H24" s="81">
        <f t="shared" si="4"/>
        <v>6.11</v>
      </c>
      <c r="I24" s="81">
        <f t="shared" si="4"/>
        <v>5.9016666666666664</v>
      </c>
      <c r="J24" s="81">
        <f t="shared" si="4"/>
        <v>5.46</v>
      </c>
      <c r="K24" s="81">
        <f t="shared" si="4"/>
        <v>4.0266666666666664</v>
      </c>
      <c r="L24" s="81">
        <f t="shared" si="4"/>
        <v>4.0216666666666665</v>
      </c>
      <c r="M24" s="81">
        <f t="shared" si="4"/>
        <v>5.3516666666666666</v>
      </c>
      <c r="N24" s="81">
        <f t="shared" si="4"/>
        <v>5.36</v>
      </c>
      <c r="O24" s="81">
        <f t="shared" si="4"/>
        <v>5.6683333333333339</v>
      </c>
      <c r="P24" s="81">
        <f t="shared" si="4"/>
        <v>6.3433333333333337</v>
      </c>
      <c r="R24" s="81">
        <f t="shared" si="4"/>
        <v>4.4833333333333325</v>
      </c>
      <c r="S24" s="81">
        <f t="shared" si="4"/>
        <v>4.3666666666666671</v>
      </c>
    </row>
    <row r="25" spans="1:19" x14ac:dyDescent="0.25">
      <c r="A25" s="60"/>
      <c r="B25" s="60"/>
      <c r="C25" s="60"/>
      <c r="D25" s="75" t="s">
        <v>31</v>
      </c>
      <c r="E25" s="81" t="s">
        <v>42</v>
      </c>
      <c r="F25" s="81" t="s">
        <v>42</v>
      </c>
      <c r="G25" s="81" t="s">
        <v>42</v>
      </c>
      <c r="H25" s="81" t="s">
        <v>42</v>
      </c>
      <c r="I25" s="81" t="s">
        <v>42</v>
      </c>
      <c r="J25" s="81" t="s">
        <v>42</v>
      </c>
      <c r="K25" s="81" t="s">
        <v>42</v>
      </c>
      <c r="L25" s="81" t="s">
        <v>42</v>
      </c>
      <c r="M25" s="81" t="s">
        <v>42</v>
      </c>
      <c r="N25" s="81" t="s">
        <v>42</v>
      </c>
      <c r="O25" s="81" t="s">
        <v>42</v>
      </c>
      <c r="P25" s="81" t="s">
        <v>42</v>
      </c>
      <c r="R25" s="81" t="s">
        <v>42</v>
      </c>
      <c r="S25" s="81" t="s">
        <v>42</v>
      </c>
    </row>
    <row r="26" spans="1:19" ht="15.75" x14ac:dyDescent="0.25">
      <c r="B26" s="19"/>
      <c r="C26" s="19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9" x14ac:dyDescent="0.25">
      <c r="B27" s="22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3" sqref="A3:S17"/>
    </sheetView>
  </sheetViews>
  <sheetFormatPr defaultRowHeight="15" x14ac:dyDescent="0.25"/>
  <cols>
    <col min="1" max="1" width="3.28515625" customWidth="1"/>
    <col min="2" max="2" width="4.7109375" bestFit="1" customWidth="1"/>
    <col min="3" max="3" width="17.85546875" customWidth="1"/>
    <col min="4" max="4" width="47.5703125" customWidth="1"/>
    <col min="5" max="16" width="6" customWidth="1"/>
    <col min="17" max="17" width="6" style="40" customWidth="1"/>
    <col min="18" max="19" width="6.140625" bestFit="1" customWidth="1"/>
  </cols>
  <sheetData>
    <row r="1" spans="1:19" x14ac:dyDescent="0.25">
      <c r="A1" s="185" t="s">
        <v>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s="6" customFormat="1" x14ac:dyDescent="0.25">
      <c r="A2" s="11" t="s">
        <v>15</v>
      </c>
      <c r="B2" s="11" t="s">
        <v>14</v>
      </c>
      <c r="C2" s="11" t="s">
        <v>13</v>
      </c>
      <c r="D2" s="11" t="s">
        <v>12</v>
      </c>
      <c r="E2" s="11" t="s">
        <v>0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5</v>
      </c>
      <c r="K2" s="11" t="s">
        <v>6</v>
      </c>
      <c r="L2" s="11" t="s">
        <v>7</v>
      </c>
      <c r="M2" s="11" t="s">
        <v>8</v>
      </c>
      <c r="N2" s="11" t="s">
        <v>9</v>
      </c>
      <c r="O2" s="11" t="s">
        <v>10</v>
      </c>
      <c r="P2" s="11" t="s">
        <v>11</v>
      </c>
      <c r="Q2" s="37"/>
      <c r="R2" s="11" t="s">
        <v>16</v>
      </c>
      <c r="S2" s="11" t="s">
        <v>17</v>
      </c>
    </row>
    <row r="3" spans="1:19" x14ac:dyDescent="0.25">
      <c r="A3" s="78"/>
      <c r="B3" s="59"/>
      <c r="C3" s="59"/>
      <c r="D3" s="61" t="s">
        <v>69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66"/>
      <c r="R3" s="146"/>
      <c r="S3" s="146"/>
    </row>
    <row r="4" spans="1:19" x14ac:dyDescent="0.25">
      <c r="A4" s="78" t="s">
        <v>20</v>
      </c>
      <c r="B4" s="138" t="s">
        <v>112</v>
      </c>
      <c r="C4" s="158" t="s">
        <v>115</v>
      </c>
      <c r="D4" s="152" t="s">
        <v>116</v>
      </c>
      <c r="E4" s="67">
        <v>1.2</v>
      </c>
      <c r="F4" s="67">
        <v>1.2</v>
      </c>
      <c r="G4" s="67">
        <v>1.2</v>
      </c>
      <c r="H4" s="67">
        <v>1.2</v>
      </c>
      <c r="I4" s="67">
        <v>1.25</v>
      </c>
      <c r="J4" s="67">
        <v>1.25</v>
      </c>
      <c r="K4" s="67">
        <v>1.2</v>
      </c>
      <c r="L4" s="67">
        <v>1.2</v>
      </c>
      <c r="M4" s="67">
        <v>1.25</v>
      </c>
      <c r="N4" s="67">
        <v>1.25</v>
      </c>
      <c r="O4" s="67">
        <v>1.5</v>
      </c>
      <c r="P4" s="67">
        <v>1.2</v>
      </c>
      <c r="Q4" s="66"/>
      <c r="R4" s="67"/>
      <c r="S4" s="67"/>
    </row>
    <row r="5" spans="1:19" x14ac:dyDescent="0.25">
      <c r="A5" s="78" t="s">
        <v>21</v>
      </c>
      <c r="B5" s="138" t="s">
        <v>112</v>
      </c>
      <c r="C5" s="159" t="s">
        <v>206</v>
      </c>
      <c r="D5" s="160" t="s">
        <v>117</v>
      </c>
      <c r="E5" s="46">
        <v>2.2000000000000002</v>
      </c>
      <c r="F5" s="46">
        <v>2.4</v>
      </c>
      <c r="G5" s="46">
        <v>2.2000000000000002</v>
      </c>
      <c r="H5" s="46">
        <v>2.2000000000000002</v>
      </c>
      <c r="I5" s="46">
        <v>2.4</v>
      </c>
      <c r="J5" s="46">
        <v>2.6</v>
      </c>
      <c r="K5" s="46">
        <v>2.2000000000000002</v>
      </c>
      <c r="L5" s="46">
        <v>1.8</v>
      </c>
      <c r="M5" s="46">
        <v>1.4</v>
      </c>
      <c r="N5" s="46">
        <v>1.2</v>
      </c>
      <c r="O5" s="46">
        <v>2.8</v>
      </c>
      <c r="P5" s="46">
        <v>2</v>
      </c>
      <c r="Q5" s="66"/>
      <c r="R5" s="46">
        <v>2.8</v>
      </c>
      <c r="S5" s="46">
        <v>2</v>
      </c>
    </row>
    <row r="6" spans="1:19" x14ac:dyDescent="0.25">
      <c r="A6" s="78">
        <v>1</v>
      </c>
      <c r="B6" s="138"/>
      <c r="C6" s="146"/>
      <c r="D6" s="160" t="s">
        <v>158</v>
      </c>
      <c r="E6" s="68">
        <f>AVERAGE(E4:E5)</f>
        <v>1.7000000000000002</v>
      </c>
      <c r="F6" s="68">
        <f t="shared" ref="F6:P6" si="0">AVERAGE(F4:F5)</f>
        <v>1.7999999999999998</v>
      </c>
      <c r="G6" s="68">
        <f t="shared" si="0"/>
        <v>1.7000000000000002</v>
      </c>
      <c r="H6" s="68">
        <f t="shared" si="0"/>
        <v>1.7000000000000002</v>
      </c>
      <c r="I6" s="68">
        <f t="shared" si="0"/>
        <v>1.825</v>
      </c>
      <c r="J6" s="68">
        <f t="shared" si="0"/>
        <v>1.925</v>
      </c>
      <c r="K6" s="68">
        <f t="shared" si="0"/>
        <v>1.7000000000000002</v>
      </c>
      <c r="L6" s="68">
        <f t="shared" si="0"/>
        <v>1.5</v>
      </c>
      <c r="M6" s="68">
        <f t="shared" si="0"/>
        <v>1.325</v>
      </c>
      <c r="N6" s="68">
        <f t="shared" si="0"/>
        <v>1.2250000000000001</v>
      </c>
      <c r="O6" s="68">
        <f t="shared" si="0"/>
        <v>2.15</v>
      </c>
      <c r="P6" s="68">
        <f t="shared" si="0"/>
        <v>1.6</v>
      </c>
      <c r="Q6" s="66"/>
      <c r="R6" s="68">
        <f t="shared" ref="R6" si="1">AVERAGE(R4:R5)</f>
        <v>2.8</v>
      </c>
      <c r="S6" s="68">
        <f t="shared" ref="S6" si="2">AVERAGE(S4:S5)</f>
        <v>2</v>
      </c>
    </row>
    <row r="7" spans="1:19" x14ac:dyDescent="0.25">
      <c r="A7" s="79" t="s">
        <v>125</v>
      </c>
      <c r="B7" s="138" t="s">
        <v>112</v>
      </c>
      <c r="C7" s="160" t="s">
        <v>118</v>
      </c>
      <c r="D7" s="160" t="s">
        <v>119</v>
      </c>
      <c r="E7" s="69">
        <v>2</v>
      </c>
      <c r="F7" s="69">
        <v>0.75</v>
      </c>
      <c r="G7" s="69">
        <v>1.5</v>
      </c>
      <c r="H7" s="69">
        <v>1.5</v>
      </c>
      <c r="I7" s="69">
        <v>1.5</v>
      </c>
      <c r="J7" s="69">
        <v>1.5</v>
      </c>
      <c r="K7" s="69">
        <v>1.5</v>
      </c>
      <c r="L7" s="69">
        <v>2</v>
      </c>
      <c r="M7" s="69">
        <v>0.75</v>
      </c>
      <c r="N7" s="69">
        <v>0.75</v>
      </c>
      <c r="O7" s="69">
        <v>0.25</v>
      </c>
      <c r="P7" s="69">
        <v>0.75</v>
      </c>
      <c r="Q7" s="66"/>
      <c r="R7" s="69"/>
      <c r="S7" s="69"/>
    </row>
    <row r="8" spans="1:19" x14ac:dyDescent="0.25">
      <c r="A8" s="79" t="s">
        <v>23</v>
      </c>
      <c r="B8" s="138" t="s">
        <v>112</v>
      </c>
      <c r="C8" s="161" t="s">
        <v>120</v>
      </c>
      <c r="D8" s="160" t="s">
        <v>121</v>
      </c>
      <c r="E8" s="67">
        <v>1.8</v>
      </c>
      <c r="F8" s="67">
        <v>2.4</v>
      </c>
      <c r="G8" s="67">
        <v>2.2000000000000002</v>
      </c>
      <c r="H8" s="67">
        <v>2.6</v>
      </c>
      <c r="I8" s="67">
        <v>2.4</v>
      </c>
      <c r="J8" s="67">
        <v>2</v>
      </c>
      <c r="K8" s="67">
        <v>2.6</v>
      </c>
      <c r="L8" s="67">
        <v>1.8</v>
      </c>
      <c r="M8" s="67">
        <v>2</v>
      </c>
      <c r="N8" s="67">
        <v>1.4</v>
      </c>
      <c r="O8" s="67">
        <v>1.8</v>
      </c>
      <c r="P8" s="67">
        <v>2</v>
      </c>
      <c r="Q8" s="66"/>
      <c r="R8" s="67">
        <v>2.8</v>
      </c>
      <c r="S8" s="149">
        <v>2</v>
      </c>
    </row>
    <row r="9" spans="1:19" x14ac:dyDescent="0.25">
      <c r="A9" s="79">
        <v>2</v>
      </c>
      <c r="B9" s="138"/>
      <c r="C9" s="160"/>
      <c r="D9" s="160" t="s">
        <v>157</v>
      </c>
      <c r="E9" s="68">
        <f>AVERAGE(E7:E8)</f>
        <v>1.9</v>
      </c>
      <c r="F9" s="68">
        <f t="shared" ref="F9:P9" si="3">AVERAGE(F7:F8)</f>
        <v>1.575</v>
      </c>
      <c r="G9" s="68">
        <f t="shared" si="3"/>
        <v>1.85</v>
      </c>
      <c r="H9" s="68">
        <f t="shared" si="3"/>
        <v>2.0499999999999998</v>
      </c>
      <c r="I9" s="68">
        <f t="shared" si="3"/>
        <v>1.95</v>
      </c>
      <c r="J9" s="68">
        <f t="shared" si="3"/>
        <v>1.75</v>
      </c>
      <c r="K9" s="68">
        <f t="shared" si="3"/>
        <v>2.0499999999999998</v>
      </c>
      <c r="L9" s="68">
        <f t="shared" si="3"/>
        <v>1.9</v>
      </c>
      <c r="M9" s="68">
        <f t="shared" si="3"/>
        <v>1.375</v>
      </c>
      <c r="N9" s="68">
        <f t="shared" si="3"/>
        <v>1.075</v>
      </c>
      <c r="O9" s="68">
        <f t="shared" si="3"/>
        <v>1.0249999999999999</v>
      </c>
      <c r="P9" s="68">
        <f t="shared" si="3"/>
        <v>1.375</v>
      </c>
      <c r="Q9" s="66"/>
      <c r="R9" s="68">
        <f t="shared" ref="R9" si="4">AVERAGE(R7:R8)</f>
        <v>2.8</v>
      </c>
      <c r="S9" s="68">
        <f t="shared" ref="S9" si="5">AVERAGE(S7:S8)</f>
        <v>2</v>
      </c>
    </row>
    <row r="10" spans="1:19" x14ac:dyDescent="0.25">
      <c r="A10" s="79" t="s">
        <v>25</v>
      </c>
      <c r="B10" s="138" t="s">
        <v>112</v>
      </c>
      <c r="C10" s="161" t="s">
        <v>122</v>
      </c>
      <c r="D10" s="160" t="s">
        <v>123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66"/>
      <c r="R10" s="46">
        <v>0</v>
      </c>
      <c r="S10" s="46">
        <v>0</v>
      </c>
    </row>
    <row r="11" spans="1:19" x14ac:dyDescent="0.25">
      <c r="A11" s="79" t="s">
        <v>26</v>
      </c>
      <c r="B11" s="138"/>
      <c r="C11" s="160"/>
      <c r="D11" s="16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66"/>
      <c r="R11" s="70"/>
      <c r="S11" s="70"/>
    </row>
    <row r="12" spans="1:19" x14ac:dyDescent="0.25">
      <c r="A12" s="79">
        <v>3</v>
      </c>
      <c r="B12" s="53"/>
      <c r="C12" s="168"/>
      <c r="D12" s="169" t="s">
        <v>124</v>
      </c>
      <c r="E12" s="170">
        <f>AVERAGE(E10:E11)</f>
        <v>0</v>
      </c>
      <c r="F12" s="170">
        <f t="shared" ref="F12:O12" si="6">AVERAGE(F10:F11)</f>
        <v>0</v>
      </c>
      <c r="G12" s="170">
        <f t="shared" si="6"/>
        <v>0</v>
      </c>
      <c r="H12" s="170">
        <f t="shared" si="6"/>
        <v>0</v>
      </c>
      <c r="I12" s="170">
        <f t="shared" si="6"/>
        <v>0</v>
      </c>
      <c r="J12" s="170">
        <f t="shared" si="6"/>
        <v>0</v>
      </c>
      <c r="K12" s="170">
        <f t="shared" si="6"/>
        <v>0</v>
      </c>
      <c r="L12" s="170">
        <f t="shared" si="6"/>
        <v>0</v>
      </c>
      <c r="M12" s="170">
        <f t="shared" si="6"/>
        <v>0</v>
      </c>
      <c r="N12" s="170">
        <f t="shared" si="6"/>
        <v>0</v>
      </c>
      <c r="O12" s="170">
        <f t="shared" si="6"/>
        <v>0</v>
      </c>
      <c r="P12" s="170">
        <f>AVERAGE(P10:P11)</f>
        <v>0</v>
      </c>
      <c r="Q12" s="66"/>
      <c r="R12" s="68">
        <f t="shared" ref="R12:S12" si="7">AVERAGE(R10:R11)</f>
        <v>0</v>
      </c>
      <c r="S12" s="68">
        <f t="shared" si="7"/>
        <v>0</v>
      </c>
    </row>
    <row r="13" spans="1:19" ht="30" x14ac:dyDescent="0.25">
      <c r="A13" s="79" t="s">
        <v>28</v>
      </c>
      <c r="B13" s="138" t="s">
        <v>112</v>
      </c>
      <c r="C13" s="95" t="s">
        <v>207</v>
      </c>
      <c r="D13" s="173" t="s">
        <v>208</v>
      </c>
      <c r="E13" s="95">
        <v>0</v>
      </c>
      <c r="F13" s="95">
        <v>1.25</v>
      </c>
      <c r="G13" s="95">
        <v>0.75</v>
      </c>
      <c r="H13" s="95">
        <v>2</v>
      </c>
      <c r="I13" s="95">
        <v>2.25</v>
      </c>
      <c r="J13" s="95">
        <v>3</v>
      </c>
      <c r="K13" s="95">
        <v>3</v>
      </c>
      <c r="L13" s="95">
        <v>3</v>
      </c>
      <c r="M13" s="95">
        <v>2.25</v>
      </c>
      <c r="N13" s="95">
        <v>3</v>
      </c>
      <c r="O13" s="95">
        <v>0</v>
      </c>
      <c r="P13" s="95">
        <v>3</v>
      </c>
      <c r="Q13" s="66"/>
      <c r="R13" s="149"/>
      <c r="S13" s="149"/>
    </row>
    <row r="14" spans="1:19" x14ac:dyDescent="0.25">
      <c r="A14" s="79" t="s">
        <v>126</v>
      </c>
      <c r="B14" s="138" t="s">
        <v>112</v>
      </c>
      <c r="C14" s="43" t="s">
        <v>113</v>
      </c>
      <c r="D14" s="174" t="s">
        <v>114</v>
      </c>
      <c r="E14" s="92">
        <v>0</v>
      </c>
      <c r="F14" s="92">
        <v>1.8</v>
      </c>
      <c r="G14" s="92">
        <v>2.2000000000000002</v>
      </c>
      <c r="H14" s="92">
        <v>1.8</v>
      </c>
      <c r="I14" s="92">
        <v>3</v>
      </c>
      <c r="J14" s="92">
        <v>2</v>
      </c>
      <c r="K14" s="92">
        <v>3</v>
      </c>
      <c r="L14" s="92">
        <v>3</v>
      </c>
      <c r="M14" s="92">
        <v>3</v>
      </c>
      <c r="N14" s="92">
        <v>3</v>
      </c>
      <c r="O14" s="92">
        <v>0.8</v>
      </c>
      <c r="P14" s="92">
        <v>3</v>
      </c>
      <c r="Q14" s="66"/>
      <c r="R14" s="146"/>
      <c r="S14" s="146"/>
    </row>
    <row r="15" spans="1:19" x14ac:dyDescent="0.25">
      <c r="A15" s="79">
        <v>4</v>
      </c>
      <c r="B15" s="144"/>
      <c r="C15" s="171"/>
      <c r="D15" s="172" t="s">
        <v>86</v>
      </c>
      <c r="E15" s="170">
        <f>AVERAGE(E13:E14)</f>
        <v>0</v>
      </c>
      <c r="F15" s="170">
        <f t="shared" ref="F15:P15" si="8">AVERAGE(F13:F14)</f>
        <v>1.5249999999999999</v>
      </c>
      <c r="G15" s="170">
        <f t="shared" si="8"/>
        <v>1.4750000000000001</v>
      </c>
      <c r="H15" s="170">
        <f t="shared" si="8"/>
        <v>1.9</v>
      </c>
      <c r="I15" s="170">
        <f t="shared" si="8"/>
        <v>2.625</v>
      </c>
      <c r="J15" s="170">
        <f t="shared" si="8"/>
        <v>2.5</v>
      </c>
      <c r="K15" s="170">
        <f t="shared" si="8"/>
        <v>3</v>
      </c>
      <c r="L15" s="170">
        <f t="shared" si="8"/>
        <v>3</v>
      </c>
      <c r="M15" s="170">
        <f t="shared" si="8"/>
        <v>2.625</v>
      </c>
      <c r="N15" s="170">
        <f t="shared" si="8"/>
        <v>3</v>
      </c>
      <c r="O15" s="170">
        <f t="shared" si="8"/>
        <v>0.4</v>
      </c>
      <c r="P15" s="170">
        <f t="shared" si="8"/>
        <v>3</v>
      </c>
      <c r="Q15" s="66"/>
      <c r="R15" s="71"/>
      <c r="S15" s="71"/>
    </row>
    <row r="16" spans="1:19" x14ac:dyDescent="0.25">
      <c r="A16" s="79"/>
      <c r="B16" s="59"/>
      <c r="C16" s="80"/>
      <c r="D16" s="72" t="s">
        <v>30</v>
      </c>
      <c r="E16" s="73">
        <f t="shared" ref="E16:P16" si="9">E6+E9+E12+E15</f>
        <v>3.6</v>
      </c>
      <c r="F16" s="73">
        <f t="shared" si="9"/>
        <v>4.9000000000000004</v>
      </c>
      <c r="G16" s="73">
        <f t="shared" si="9"/>
        <v>5.0250000000000004</v>
      </c>
      <c r="H16" s="73">
        <f t="shared" si="9"/>
        <v>5.65</v>
      </c>
      <c r="I16" s="73">
        <f t="shared" si="9"/>
        <v>6.4</v>
      </c>
      <c r="J16" s="73">
        <f t="shared" si="9"/>
        <v>6.1749999999999998</v>
      </c>
      <c r="K16" s="73">
        <f t="shared" si="9"/>
        <v>6.75</v>
      </c>
      <c r="L16" s="73">
        <f t="shared" si="9"/>
        <v>6.4</v>
      </c>
      <c r="M16" s="73">
        <f t="shared" si="9"/>
        <v>5.3250000000000002</v>
      </c>
      <c r="N16" s="73">
        <f t="shared" si="9"/>
        <v>5.3</v>
      </c>
      <c r="O16" s="73">
        <f t="shared" si="9"/>
        <v>3.5749999999999997</v>
      </c>
      <c r="P16" s="73">
        <f t="shared" si="9"/>
        <v>5.9749999999999996</v>
      </c>
      <c r="Q16" s="74"/>
      <c r="R16" s="73">
        <f>R6+R9+R12+R15</f>
        <v>5.6</v>
      </c>
      <c r="S16" s="73">
        <f>S6+S9+S12+S15</f>
        <v>4</v>
      </c>
    </row>
    <row r="17" spans="1:19" x14ac:dyDescent="0.25">
      <c r="A17" s="146"/>
      <c r="B17" s="146"/>
      <c r="C17" s="146"/>
      <c r="D17" s="75" t="s">
        <v>31</v>
      </c>
      <c r="E17" s="81" t="s">
        <v>19</v>
      </c>
      <c r="F17" s="81" t="s">
        <v>42</v>
      </c>
      <c r="G17" s="81" t="s">
        <v>42</v>
      </c>
      <c r="H17" s="81" t="s">
        <v>42</v>
      </c>
      <c r="I17" s="81" t="s">
        <v>42</v>
      </c>
      <c r="J17" s="81" t="s">
        <v>42</v>
      </c>
      <c r="K17" s="81" t="s">
        <v>42</v>
      </c>
      <c r="L17" s="81" t="s">
        <v>42</v>
      </c>
      <c r="M17" s="81" t="s">
        <v>42</v>
      </c>
      <c r="N17" s="81" t="s">
        <v>42</v>
      </c>
      <c r="O17" s="81" t="s">
        <v>19</v>
      </c>
      <c r="P17" s="81" t="s">
        <v>42</v>
      </c>
      <c r="Q17" s="175"/>
      <c r="R17" s="81" t="s">
        <v>19</v>
      </c>
      <c r="S17" s="81" t="s">
        <v>19</v>
      </c>
    </row>
    <row r="18" spans="1:19" ht="15.75" x14ac:dyDescent="0.25">
      <c r="A18" s="19"/>
      <c r="B18" s="19"/>
      <c r="C18" s="19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25">
      <c r="A19" s="22"/>
      <c r="B19" s="2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7"/>
      <c r="R19" s="24"/>
      <c r="S19" s="24"/>
    </row>
  </sheetData>
  <mergeCells count="1">
    <mergeCell ref="A1:S1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2018-01-31T07:19:09Z</cp:lastPrinted>
  <dcterms:created xsi:type="dcterms:W3CDTF">2017-12-14T08:33:08Z</dcterms:created>
  <dcterms:modified xsi:type="dcterms:W3CDTF">2022-08-18T17:12:01Z</dcterms:modified>
</cp:coreProperties>
</file>